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Титул" sheetId="1" r:id="rId1"/>
    <sheet name="Бюджет времени" sheetId="2" r:id="rId2"/>
    <sheet name="Учебный план" sheetId="3" r:id="rId3"/>
    <sheet name="Пояснительная записка" sheetId="4" r:id="rId4"/>
    <sheet name="Кабинеты" sheetId="5" r:id="rId5"/>
    <sheet name="Каледарный учебный график" sheetId="6" r:id="rId6"/>
  </sheets>
  <definedNames>
    <definedName name="_xlnm.Print_Area" localSheetId="1">'Бюджет времени'!$A$1:$J$8</definedName>
    <definedName name="_xlnm.Print_Area" localSheetId="5">'Каледарный учебный график'!$A$1:$BP$25</definedName>
    <definedName name="_xlnm.Print_Area" localSheetId="0">'Титул'!$A$1:$AP$30</definedName>
    <definedName name="_xlnm.Print_Area" localSheetId="2">'Учебный план'!$A$1:$O$76</definedName>
  </definedNames>
  <calcPr fullCalcOnLoad="1"/>
</workbook>
</file>

<file path=xl/sharedStrings.xml><?xml version="1.0" encoding="utf-8"?>
<sst xmlns="http://schemas.openxmlformats.org/spreadsheetml/2006/main" count="470" uniqueCount="314">
  <si>
    <t>обязательная аудиторная</t>
  </si>
  <si>
    <t>в т.ч.</t>
  </si>
  <si>
    <t>сем</t>
  </si>
  <si>
    <t>очная</t>
  </si>
  <si>
    <t>квалификация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</si>
  <si>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</si>
  <si>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</si>
  <si>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</si>
  <si>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</si>
  <si>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</si>
  <si>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</si>
  <si>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</si>
  <si>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</si>
  <si>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</si>
  <si>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</si>
  <si>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</si>
  <si>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</si>
  <si>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</si>
  <si>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</si>
  <si>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</si>
  <si>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</si>
  <si>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</si>
  <si>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</si>
  <si>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</si>
  <si>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</si>
  <si>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</si>
  <si>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</si>
  <si>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</si>
  <si>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Теоретическое обучение</t>
  </si>
  <si>
    <t>Промежуточная аттестация</t>
  </si>
  <si>
    <t>Каникулы</t>
  </si>
  <si>
    <t>Всего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</si>
  <si>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</si>
  <si>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</si>
  <si>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</si>
  <si>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</si>
  <si>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</si>
  <si>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</si>
  <si>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</si>
  <si>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</si>
  <si>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</si>
  <si>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</si>
  <si>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</si>
  <si>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</si>
  <si>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</si>
  <si>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</si>
  <si>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</si>
  <si>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</si>
  <si>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</si>
  <si>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</si>
  <si>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</si>
  <si>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</si>
  <si>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</si>
  <si>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Всего за год</t>
  </si>
  <si>
    <t>1 семестр</t>
  </si>
  <si>
    <t>2 семестр</t>
  </si>
  <si>
    <t>нед.</t>
  </si>
  <si>
    <t>час.</t>
  </si>
  <si>
    <t>*</t>
  </si>
  <si>
    <t>::</t>
  </si>
  <si>
    <t>=</t>
  </si>
  <si>
    <t>0</t>
  </si>
  <si>
    <t>III</t>
  </si>
  <si>
    <t>8</t>
  </si>
  <si>
    <t>X</t>
  </si>
  <si>
    <t>D</t>
  </si>
  <si>
    <t>Обозначения:</t>
  </si>
  <si>
    <t>индекс</t>
  </si>
  <si>
    <t>ОГСЭ.00</t>
  </si>
  <si>
    <t>ОГСЭ.01</t>
  </si>
  <si>
    <t>Основы философии</t>
  </si>
  <si>
    <t>ОГСЭ.02</t>
  </si>
  <si>
    <t>История</t>
  </si>
  <si>
    <t>ОГСЭ.04</t>
  </si>
  <si>
    <t>Иностранный  язык</t>
  </si>
  <si>
    <t>ЕН.00</t>
  </si>
  <si>
    <t>ЕН.01</t>
  </si>
  <si>
    <t>Математика</t>
  </si>
  <si>
    <t>ЕН.02</t>
  </si>
  <si>
    <t>ОП.00</t>
  </si>
  <si>
    <t>Общепрофессиональные 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</si>
  <si>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</si>
  <si>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</si>
  <si>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</si>
  <si>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</si>
  <si>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</si>
  <si>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</si>
  <si>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</si>
  <si>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</si>
  <si>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</si>
  <si>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</si>
  <si>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ПМ.00</t>
  </si>
  <si>
    <t>Профессиональные модули</t>
  </si>
  <si>
    <t>ПМ.01</t>
  </si>
  <si>
    <t>МДК .01.01</t>
  </si>
  <si>
    <t>ПМ.02</t>
  </si>
  <si>
    <t>МДК.02.01</t>
  </si>
  <si>
    <t>При проведении лабораторно-практических занятий учебная группа разбивается на подгруппы численностью не менее 8 человек.</t>
  </si>
  <si>
    <t>Физическая культура</t>
  </si>
  <si>
    <t>УЧЕБНЫЙ  ПЛАН</t>
  </si>
  <si>
    <t/>
  </si>
  <si>
    <t>Дисциплин и МДК</t>
  </si>
  <si>
    <t>Учебной практики</t>
  </si>
  <si>
    <t>Экзаменов</t>
  </si>
  <si>
    <t>Диф. Зачетов</t>
  </si>
  <si>
    <t>всего занятий</t>
  </si>
  <si>
    <t>Формы промежуточной           аттестации</t>
  </si>
  <si>
    <t>ГИА</t>
  </si>
  <si>
    <t>6 нед.</t>
  </si>
  <si>
    <t>УП.01</t>
  </si>
  <si>
    <t>Учебная практика</t>
  </si>
  <si>
    <t>Производственная практика</t>
  </si>
  <si>
    <t>1. Сводные данные по бюджету времени (в неделях)</t>
  </si>
  <si>
    <t>преддипломная</t>
  </si>
  <si>
    <t>КАБИНЕТЫ</t>
  </si>
  <si>
    <t>СПОРТИВНЫЙ КОМПЛЕКС</t>
  </si>
  <si>
    <t>ЗАЛЫ</t>
  </si>
  <si>
    <t>Актовый зал</t>
  </si>
  <si>
    <t>4. Перечень кабинетов, лабораторий, мастерских и других помещений</t>
  </si>
  <si>
    <t>Пркатикоориентированность</t>
  </si>
  <si>
    <t>________________В.И. Овсянников</t>
  </si>
  <si>
    <t>Форма обучения</t>
  </si>
  <si>
    <t xml:space="preserve">Нормативный срок обучения </t>
  </si>
  <si>
    <t>На базе</t>
  </si>
  <si>
    <t xml:space="preserve">по специальности среднего профессионального образования </t>
  </si>
  <si>
    <t>дз</t>
  </si>
  <si>
    <t>э</t>
  </si>
  <si>
    <t>Для подгрупп девушек (70%) учебного времени), отведенного на изучение основ военной службы, в рамках дисциплины «Безопасность жизнедеятельности» используется на освоение основ медицинских знаний.</t>
  </si>
  <si>
    <t>Занятия по дисциплине «Иностранный язык» проводится в подгруппах, если наполняемость каждой составляет не менее 13 человек.</t>
  </si>
  <si>
    <t>Государственная итоговая аттестация</t>
  </si>
  <si>
    <t>ОП.10</t>
  </si>
  <si>
    <t>ОГСЭ по ФГОС</t>
  </si>
  <si>
    <t>ЕН по ФГОС</t>
  </si>
  <si>
    <t>П по ФГОС</t>
  </si>
  <si>
    <t>ОП по ФГОС</t>
  </si>
  <si>
    <t>ПМ по ФГОС</t>
  </si>
  <si>
    <t>Преддипломной практики</t>
  </si>
  <si>
    <t xml:space="preserve">Производственной практики </t>
  </si>
  <si>
    <t>"Уральский промышленно-экономический техникум"</t>
  </si>
  <si>
    <t>Всего по учебному плану</t>
  </si>
  <si>
    <t>специальность</t>
  </si>
  <si>
    <t>образовательный уровень СПО</t>
  </si>
  <si>
    <t>базовый</t>
  </si>
  <si>
    <t>2. Сводные данные по бюджету времени</t>
  </si>
  <si>
    <t>Промежуточная аттестация, нед.</t>
  </si>
  <si>
    <t>Практика и подготовка к итоговой аттестации, нед.</t>
  </si>
  <si>
    <t>Итоговая государственная аттестация, нед.</t>
  </si>
  <si>
    <t>Каникулы, нед.</t>
  </si>
  <si>
    <t>Всего, нед.</t>
  </si>
  <si>
    <t>3-9 авг</t>
  </si>
  <si>
    <t>10-16 авг</t>
  </si>
  <si>
    <t>17-23 авг</t>
  </si>
  <si>
    <t>24-31 авг</t>
  </si>
  <si>
    <t>Производственная практика (по профилю специальности)</t>
  </si>
  <si>
    <t>Производственная практика (преддипломная)</t>
  </si>
  <si>
    <t>час</t>
  </si>
  <si>
    <t>16</t>
  </si>
  <si>
    <t>V</t>
  </si>
  <si>
    <t>Практика по профилю специальности (производственная)</t>
  </si>
  <si>
    <t>Наименование  циклов,  дисциплин, профессиональных модулей, МДК, практик</t>
  </si>
  <si>
    <t>1 курс</t>
  </si>
  <si>
    <t>2 курс</t>
  </si>
  <si>
    <t>Утверждаю</t>
  </si>
  <si>
    <t>курсы</t>
  </si>
  <si>
    <t>обучение по дисциплинам и междисциплинарным курсам</t>
  </si>
  <si>
    <t>учебная практика</t>
  </si>
  <si>
    <t>промежуточная аттестация</t>
  </si>
  <si>
    <t>Государственная (итоговая) аттестация</t>
  </si>
  <si>
    <t>Всего по курсам</t>
  </si>
  <si>
    <t>по профилю специальности</t>
  </si>
  <si>
    <t>работы</t>
  </si>
  <si>
    <t xml:space="preserve">Подготовка выпускной квалификационной </t>
  </si>
  <si>
    <t xml:space="preserve">Защита выпускной квалификационной </t>
  </si>
  <si>
    <t>___________В.И. Овсянников</t>
  </si>
  <si>
    <t>укрупненная группа специальностей</t>
  </si>
  <si>
    <t>Х</t>
  </si>
  <si>
    <t>Подготовка к государственной итоговой аттестации</t>
  </si>
  <si>
    <t xml:space="preserve">Максимальная </t>
  </si>
  <si>
    <t>Самостоятельная учебная работа</t>
  </si>
  <si>
    <t>лабораторные и практические занятия</t>
  </si>
  <si>
    <t>Учебная нагрузка обучающихся (час)</t>
  </si>
  <si>
    <t>ОГСЭ.03</t>
  </si>
  <si>
    <t>-/3/-</t>
  </si>
  <si>
    <t>з,з,з,дз</t>
  </si>
  <si>
    <t>-,-,-,дз</t>
  </si>
  <si>
    <t>ТО-16нед</t>
  </si>
  <si>
    <t>17нед</t>
  </si>
  <si>
    <t>16нед</t>
  </si>
  <si>
    <t>ПДП</t>
  </si>
  <si>
    <t>4 нед.</t>
  </si>
  <si>
    <t>теоретические занятия</t>
  </si>
  <si>
    <t>Пояснительная записка к учебному плану</t>
  </si>
  <si>
    <t>Текущий контроль знаний проводится в соответствии с рабочей программой по дисциплине или профессиональному модулю. Система оценок по усмотрению преподавателя может быть пятибальной, рейтинговой или накопительной.</t>
  </si>
  <si>
    <t>Проведение курсовых работ предусмотрено после изучения теоретического объема учебной дисциплины или междисциплинарного курса.</t>
  </si>
  <si>
    <t xml:space="preserve">Учебная практика, производственная практика (по профилю специальности) и  производственная практика (преддипломная) проводятся концентрированно в соответствии с Положением о производственной практике (Приказ Минобразования и науки РФ от 26.11.2009 г. № 673, зарегистрирован 15.01.2010 № 15975). </t>
  </si>
  <si>
    <t xml:space="preserve">курсовые работы </t>
  </si>
  <si>
    <t>Преддипломная практика</t>
  </si>
  <si>
    <t>Зачетов</t>
  </si>
  <si>
    <t>Информатика</t>
  </si>
  <si>
    <t>Теория государства и права</t>
  </si>
  <si>
    <t>Конституционное право</t>
  </si>
  <si>
    <t>Трудовое право</t>
  </si>
  <si>
    <t>Гражданское право</t>
  </si>
  <si>
    <t>Гражданский процесс</t>
  </si>
  <si>
    <t>МДК .01.02</t>
  </si>
  <si>
    <t>Уголовное право</t>
  </si>
  <si>
    <t>Правоохранительные и судебные органы</t>
  </si>
  <si>
    <t>Государственная итоговая аттестация проводится в форме защиты дипломной работы. Порядок подготовки и проведения государственной итоговой аттестации устанавливается Положением о государственной итоговой аттестации и Программой государственной итоговой аттестации.</t>
  </si>
  <si>
    <t>Автономной некоммерческой профессиональной образовательной организации</t>
  </si>
  <si>
    <t>Директор техникума</t>
  </si>
  <si>
    <t>Дата введения ФГОС СПО 12.05.2014г.</t>
  </si>
  <si>
    <t>Согласовано</t>
  </si>
  <si>
    <t>Заместитель директора</t>
  </si>
  <si>
    <t>по учебной работе _________Н.Б. Чмель</t>
  </si>
  <si>
    <t>программы подготовки специалистов среднего звена</t>
  </si>
  <si>
    <t>Укрупненная группа</t>
  </si>
  <si>
    <t xml:space="preserve"> базовой подготовки</t>
  </si>
  <si>
    <t>40.00.00 Юриспруденция</t>
  </si>
  <si>
    <t>з</t>
  </si>
  <si>
    <t>специальностей</t>
  </si>
  <si>
    <t>Дата утверждения ФГОС СПО</t>
  </si>
  <si>
    <t>Год начала подготовки</t>
  </si>
  <si>
    <t>12.05.2014г.</t>
  </si>
  <si>
    <t>1. Календарный учебный график</t>
  </si>
  <si>
    <t>2. Учебный план</t>
  </si>
  <si>
    <t>Обязательная часть учебных циклов ППССЗ</t>
  </si>
  <si>
    <t>Общий гуманитарный социально-экономический учебный цикл</t>
  </si>
  <si>
    <t>Математический  и общий естественнонаучный учебный цикл</t>
  </si>
  <si>
    <t>Профессиональный учебный цикл</t>
  </si>
  <si>
    <t>ПП.02</t>
  </si>
  <si>
    <t>Максимальная учебная нагрузка</t>
  </si>
  <si>
    <t>Обязательная часть</t>
  </si>
  <si>
    <t>Вариативная часть</t>
  </si>
  <si>
    <t>Консультации по ППССЗ</t>
  </si>
  <si>
    <t xml:space="preserve">Консультаций по учебному плану по 4 часа в год на одного студента                                                                                                                  Государственная (итоговая) аттестация                                                                                                              1. Программа базовой подготовки                                                                                                                              1.1. Дипломная работа                                                                                                                                                                                                           Выполнение дипломной работы с 18 мая по 14 июня (всего 4 нед.)                                                                                                                                                                                 Защита дипломной работы с 15 июня по 28 июня (всего 2 нед.)                                                                                                                             </t>
  </si>
  <si>
    <t xml:space="preserve">очная группа </t>
  </si>
  <si>
    <t>Обязательная часть ППССЗ по ФГОС</t>
  </si>
  <si>
    <t>Вариативная часть ППССЗ по ФГОС</t>
  </si>
  <si>
    <t>Всего ППССЗ по ФГОС</t>
  </si>
  <si>
    <t>40.02.03 Право и судебное администрирование</t>
  </si>
  <si>
    <t>специалист по судебному администрированию</t>
  </si>
  <si>
    <t>40.02.03</t>
  </si>
  <si>
    <t>Право и судебноле администрирование</t>
  </si>
  <si>
    <t>Основы статистики</t>
  </si>
  <si>
    <t>ЕН.03</t>
  </si>
  <si>
    <t>Уголовный процесс</t>
  </si>
  <si>
    <t>Управление персоналом</t>
  </si>
  <si>
    <t>Организационно-техническое обеспечение работы судов</t>
  </si>
  <si>
    <t>Судебное делопроизводство</t>
  </si>
  <si>
    <t>МДК .01.03</t>
  </si>
  <si>
    <t>МДК .01.04</t>
  </si>
  <si>
    <t>Обеспечение рассмотрения судьей уголовных, гражданских дел и дел об административных правонарушениях</t>
  </si>
  <si>
    <t>Организация и осуществление кодификации законодательства в суде</t>
  </si>
  <si>
    <t>Особенности организационно-технического обеспечения деятельности судей</t>
  </si>
  <si>
    <t>Архивное дело в суде</t>
  </si>
  <si>
    <t>МДК.02.02</t>
  </si>
  <si>
    <t>Организация работы архива в суде</t>
  </si>
  <si>
    <t>ПМ.03</t>
  </si>
  <si>
    <t>Информатизация деятельности суда</t>
  </si>
  <si>
    <t>МДК.03.01</t>
  </si>
  <si>
    <t>Информационные технологии в деятельности суда</t>
  </si>
  <si>
    <t>МДК.03.02</t>
  </si>
  <si>
    <t>Информационные системы судопроизводства</t>
  </si>
  <si>
    <t>ПП.03</t>
  </si>
  <si>
    <t>ПМ.04</t>
  </si>
  <si>
    <t>МДК.04.01</t>
  </si>
  <si>
    <t>МДК.04.02</t>
  </si>
  <si>
    <t>Судебная статистика</t>
  </si>
  <si>
    <t>Организация службы судебной статистики в судах</t>
  </si>
  <si>
    <t>ПМ.05</t>
  </si>
  <si>
    <t>МДК.05.01</t>
  </si>
  <si>
    <t>МДК.05.02</t>
  </si>
  <si>
    <t>Обеспечение исполнения решений суда</t>
  </si>
  <si>
    <t>Исполнительное производство</t>
  </si>
  <si>
    <t>Правовые основы организации деятельности судебных приставов</t>
  </si>
  <si>
    <t>ПП.01</t>
  </si>
  <si>
    <t>УП.02</t>
  </si>
  <si>
    <t xml:space="preserve">УП-3 нед  </t>
  </si>
  <si>
    <t>ТО-21нед</t>
  </si>
  <si>
    <t>15</t>
  </si>
  <si>
    <t>ТО-15нед</t>
  </si>
  <si>
    <t>24нед</t>
  </si>
  <si>
    <t>ПП-2нед</t>
  </si>
  <si>
    <t>ПП-4нед  ПДП-4нед</t>
  </si>
  <si>
    <t>ТО-9нед</t>
  </si>
  <si>
    <t>21</t>
  </si>
  <si>
    <t>1/-/1</t>
  </si>
  <si>
    <t>1/1/1</t>
  </si>
  <si>
    <t>1/4/1</t>
  </si>
  <si>
    <t>5/5 /5</t>
  </si>
  <si>
    <t>-дз</t>
  </si>
  <si>
    <t>-/5/5</t>
  </si>
  <si>
    <t>5/10/10</t>
  </si>
  <si>
    <t>-/2/1</t>
  </si>
  <si>
    <t>5/15/11</t>
  </si>
  <si>
    <t xml:space="preserve"> </t>
  </si>
  <si>
    <t xml:space="preserve">Вариативная часть ППССЗ ФГОС СПО по специальности (объем максимальной учебной нагрузки - 1026 час.) на основании решения цикловой комиссии права и организации социального обеспечения, в соответствии с характеристикой профессиональной деятельности выпускников, согласованной с работодателями, распределена следующим образом: 81 час. выделены на увеличение объема дисциплин естественнонаучного цикла, добавлена дисциплина: математика; 123 час. выделены на увеличение объема общепрофессиональных дисциплин; 822 час выделены на увеличение объема профессиональных модулей. </t>
  </si>
  <si>
    <t>Социально-экономических дисциплин</t>
  </si>
  <si>
    <t>Общепрофессиональных дисциплин</t>
  </si>
  <si>
    <t>Зал спортивных игр</t>
  </si>
  <si>
    <t>Открытый стадион широкого профиля</t>
  </si>
  <si>
    <t xml:space="preserve">Библиотека </t>
  </si>
  <si>
    <t>Читальный зал (специализированный кабинет), оборудованный компьютерами с выходом в сеть Интернет</t>
  </si>
  <si>
    <t>1г. 10мес.</t>
  </si>
  <si>
    <t>среднего общего образования</t>
  </si>
  <si>
    <t>Распределение обязательной нагрузки по курсам и семестрам (час в семестр)</t>
  </si>
  <si>
    <t>Настоящий учебный план программы подготовки специалистов среднего звена среднего профессионального образования Автономной некоммерческой профессиональной образовательной организации "Уральский промышленно-экономический техникум" разработан на основе ФГОС СПО по специальности среднего профессионального образования 40.02.03 "Право и судебное администрирование", утвервержденного приказом Министерства образования и науки Российской Федерации № 513 от 12 мая 2014г., в соответствии с разъяснениями ФИРО по формированию учебного плана ОПОП среднего профессионального образования от 16.05.2011г.</t>
  </si>
  <si>
    <t>На проведение промежуточной аттестации в учебном плане предусмотрено 3 недели. Форма промежуточной аттестации предусмотрена учебным планом. Проведение промежуточной аттестации выполняется по мере завершения изучения дисциплины, МДК или ПМ. Экзаменационные сессии не предусмотрены. Зачеты и дифференцированные зачеты, предусмотренные учебным планом, проводятся за счет учебного времени, отведенного на изучение дисциплины. При освоении программ профессиональных модулй в последнем семестре изучения формой итоговой аттестации по модулю (промежуточной аттестации по ППССЗ) является экзамен (квалификационный), который представляет собой форму независимой оценки результатов обучения с участием работодателей. Порядок проведения промежуточной аттестации устанавливает Положение о промежуточной аттестации и Программа промежуточной аттестации.</t>
  </si>
  <si>
    <t>Консультации по всем изучаемым в учебном году дисциплинам и профессиональным модулям планируются из расчета 4 часа в год на каждого студента. Форма проведения консультаций, предусмотренных учебным планом - групповые, индивидуальные, письменные.</t>
  </si>
  <si>
    <t>Занятия начинаются с 01 сентября. Продолжительность учебной недели - шестидневная, обязательный объем учебной нагрузки 36 час в неделю, максимальный - 54 часа в неделю. Продолжительность занятий - 45 минут, сгруппированных парами.</t>
  </si>
  <si>
    <t>КАЛЕНДАРНЫЙ УЧЕБНЫЙ ГРАФИК</t>
  </si>
  <si>
    <t>31.05.2021г.</t>
  </si>
  <si>
    <t>2021 год</t>
  </si>
  <si>
    <t>Год начала подготовки 2021г.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</si>
</sst>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_-* #,##0.00&quot;р.&quot;_-;\-* #,##0.00&quot;р.&quot;_-;_-* \-??&quot;р.&quot;_-;_-@_-"/>
    <numFmt numFmtId="174" formatCode="0.0;[Red]0.0"/>
    <numFmt numFmtId="175" formatCode="0.0"/>
    <numFmt numFmtId="176" formatCode="mmmm\ d\,\ yyyy"/>
    <numFmt numFmtId="177" formatCode="0;[Red]0"/>
    <numFmt numFmtId="178" formatCode="0.000"/>
    <numFmt numFmtId="179" formatCode="[$-FC19]d\ mmmm\ yyyy\ &quot;г.&quot;"/>
    <numFmt numFmtId="180" formatCode="hh:mm:ss\ AM/PM"/>
    <numFmt numFmtId="181" formatCode="0_ ;[Red]\-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10"/>
      <color indexed="8"/>
      <name val="Arial Cyr"/>
      <family val="2"/>
    </font>
    <font>
      <sz val="10"/>
      <name val="Times New Roman Cyr"/>
      <family val="1"/>
    </font>
    <font>
      <sz val="9"/>
      <name val="Arial Cyr"/>
      <family val="2"/>
    </font>
    <font>
      <sz val="8"/>
      <name val="Arial Cyr"/>
      <family val="2"/>
    </font>
    <font>
      <sz val="10"/>
      <name val="Symbol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color indexed="8"/>
      <name val="Arial Cyr"/>
      <family val="2"/>
    </font>
    <font>
      <sz val="10"/>
      <color indexed="8"/>
      <name val="Symbol"/>
      <family val="1"/>
    </font>
    <font>
      <sz val="10"/>
      <color indexed="10"/>
      <name val="Arial Cyr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2"/>
    </font>
    <font>
      <b/>
      <sz val="12"/>
      <name val="Times New Roman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i/>
      <sz val="11"/>
      <name val="Arial Cyr"/>
      <family val="2"/>
    </font>
    <font>
      <sz val="7"/>
      <name val="Arial Cyr"/>
      <family val="2"/>
    </font>
    <font>
      <sz val="6"/>
      <name val="Arial Cyr"/>
      <family val="0"/>
    </font>
    <font>
      <b/>
      <sz val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173" fontId="1" fillId="0" borderId="0" applyFill="0" applyBorder="0" applyAlignment="0" applyProtection="0"/>
    <xf numFmtId="168" fontId="1" fillId="0" borderId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61">
    <xf numFmtId="0" fontId="0" fillId="0" borderId="0" xfId="0" applyAlignment="1">
      <alignment/>
    </xf>
    <xf numFmtId="0" fontId="0" fillId="0" borderId="0" xfId="0" applyFill="1" applyAlignment="1">
      <alignment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10" xfId="0" applyFont="1" applyFill="1" applyBorder="1" applyAlignment="1">
      <alignment horizontal="left"/>
    </xf>
    <xf numFmtId="0" fontId="0" fillId="24" borderId="0" xfId="57" applyFill="1" applyProtection="1">
      <alignment/>
      <protection hidden="1"/>
    </xf>
    <xf numFmtId="0" fontId="0" fillId="0" borderId="0" xfId="57" applyProtection="1">
      <alignment/>
      <protection hidden="1"/>
    </xf>
    <xf numFmtId="49" fontId="0" fillId="0" borderId="0" xfId="57" applyNumberFormat="1" applyAlignment="1" applyProtection="1">
      <alignment vertical="top" wrapText="1"/>
      <protection hidden="1"/>
    </xf>
    <xf numFmtId="49" fontId="0" fillId="0" borderId="0" xfId="57" applyNumberFormat="1" applyProtection="1">
      <alignment/>
      <protection hidden="1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9" fillId="0" borderId="0" xfId="0" applyFont="1" applyFill="1" applyAlignment="1">
      <alignment/>
    </xf>
    <xf numFmtId="0" fontId="0" fillId="0" borderId="12" xfId="0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Fill="1" applyAlignment="1">
      <alignment/>
    </xf>
    <xf numFmtId="49" fontId="32" fillId="0" borderId="0" xfId="0" applyNumberFormat="1" applyFont="1" applyFill="1" applyAlignment="1" applyProtection="1">
      <alignment vertical="center" shrinkToFit="1"/>
      <protection hidden="1"/>
    </xf>
    <xf numFmtId="0" fontId="31" fillId="0" borderId="0" xfId="0" applyFont="1" applyFill="1" applyAlignment="1" applyProtection="1">
      <alignment/>
      <protection hidden="1"/>
    </xf>
    <xf numFmtId="0" fontId="33" fillId="0" borderId="0" xfId="0" applyFont="1" applyFill="1" applyAlignment="1" applyProtection="1">
      <alignment horizontal="left"/>
      <protection hidden="1"/>
    </xf>
    <xf numFmtId="0" fontId="33" fillId="0" borderId="0" xfId="0" applyFont="1" applyFill="1" applyAlignment="1" applyProtection="1">
      <alignment horizontal="center"/>
      <protection hidden="1"/>
    </xf>
    <xf numFmtId="0" fontId="31" fillId="0" borderId="0" xfId="0" applyFont="1" applyFill="1" applyAlignment="1" applyProtection="1">
      <alignment horizontal="center"/>
      <protection hidden="1"/>
    </xf>
    <xf numFmtId="0" fontId="31" fillId="0" borderId="0" xfId="0" applyFont="1" applyFill="1" applyAlignment="1" applyProtection="1">
      <alignment/>
      <protection hidden="1"/>
    </xf>
    <xf numFmtId="0" fontId="31" fillId="0" borderId="0" xfId="0" applyFont="1" applyFill="1" applyAlignment="1">
      <alignment/>
    </xf>
    <xf numFmtId="0" fontId="34" fillId="0" borderId="0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/>
      <protection hidden="1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1" fillId="0" borderId="0" xfId="0" applyFont="1" applyFill="1" applyBorder="1" applyAlignment="1" applyProtection="1">
      <alignment horizontal="left" vertical="center"/>
      <protection hidden="1"/>
    </xf>
    <xf numFmtId="0" fontId="34" fillId="0" borderId="0" xfId="0" applyFont="1" applyFill="1" applyAlignment="1" applyProtection="1">
      <alignment horizontal="center" vertical="center"/>
      <protection hidden="1"/>
    </xf>
    <xf numFmtId="49" fontId="34" fillId="0" borderId="0" xfId="0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Fill="1" applyBorder="1" applyAlignment="1" applyProtection="1">
      <alignment horizontal="left" vertical="center"/>
      <protection hidden="1"/>
    </xf>
    <xf numFmtId="0" fontId="31" fillId="0" borderId="0" xfId="0" applyFont="1" applyFill="1" applyAlignment="1" applyProtection="1">
      <alignment horizontal="left" vertical="center"/>
      <protection hidden="1"/>
    </xf>
    <xf numFmtId="1" fontId="34" fillId="0" borderId="0" xfId="0" applyNumberFormat="1" applyFont="1" applyFill="1" applyAlignment="1" applyProtection="1">
      <alignment horizontal="left"/>
      <protection/>
    </xf>
    <xf numFmtId="49" fontId="35" fillId="0" borderId="0" xfId="0" applyNumberFormat="1" applyFont="1" applyFill="1" applyBorder="1" applyAlignment="1" applyProtection="1">
      <alignment horizontal="left" vertical="top" wrapText="1"/>
      <protection/>
    </xf>
    <xf numFmtId="0" fontId="36" fillId="0" borderId="0" xfId="0" applyFont="1" applyFill="1" applyAlignment="1" applyProtection="1">
      <alignment/>
      <protection hidden="1"/>
    </xf>
    <xf numFmtId="49" fontId="31" fillId="0" borderId="0" xfId="0" applyNumberFormat="1" applyFont="1" applyFill="1" applyAlignment="1" applyProtection="1">
      <alignment/>
      <protection hidden="1"/>
    </xf>
    <xf numFmtId="0" fontId="31" fillId="0" borderId="0" xfId="0" applyFont="1" applyFill="1" applyAlignment="1" applyProtection="1">
      <alignment vertical="center"/>
      <protection hidden="1"/>
    </xf>
    <xf numFmtId="0" fontId="31" fillId="0" borderId="0" xfId="0" applyFont="1" applyFill="1" applyAlignment="1" applyProtection="1">
      <alignment horizontal="center" vertical="center"/>
      <protection hidden="1"/>
    </xf>
    <xf numFmtId="0" fontId="34" fillId="0" borderId="0" xfId="0" applyFont="1" applyFill="1" applyBorder="1" applyAlignment="1" applyProtection="1">
      <alignment horizontal="left" vertical="top" wrapText="1"/>
      <protection/>
    </xf>
    <xf numFmtId="49" fontId="36" fillId="0" borderId="0" xfId="0" applyNumberFormat="1" applyFont="1" applyFill="1" applyAlignment="1" applyProtection="1">
      <alignment/>
      <protection hidden="1"/>
    </xf>
    <xf numFmtId="49" fontId="31" fillId="0" borderId="0" xfId="0" applyNumberFormat="1" applyFont="1" applyFill="1" applyAlignment="1" applyProtection="1">
      <alignment horizontal="left" vertical="center"/>
      <protection hidden="1"/>
    </xf>
    <xf numFmtId="49" fontId="34" fillId="0" borderId="0" xfId="0" applyNumberFormat="1" applyFont="1" applyFill="1" applyAlignment="1" applyProtection="1">
      <alignment horizontal="center" vertical="center"/>
      <protection hidden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75" fontId="26" fillId="0" borderId="0" xfId="0" applyNumberFormat="1" applyFont="1" applyFill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19" fillId="25" borderId="14" xfId="0" applyNumberFormat="1" applyFont="1" applyFill="1" applyBorder="1" applyAlignment="1" applyProtection="1">
      <alignment horizontal="left" vertical="center"/>
      <protection hidden="1"/>
    </xf>
    <xf numFmtId="49" fontId="19" fillId="25" borderId="15" xfId="0" applyNumberFormat="1" applyFont="1" applyFill="1" applyBorder="1" applyAlignment="1" applyProtection="1">
      <alignment horizontal="right" vertical="top" wrapText="1"/>
      <protection/>
    </xf>
    <xf numFmtId="0" fontId="19" fillId="25" borderId="16" xfId="0" applyFont="1" applyFill="1" applyBorder="1" applyAlignment="1">
      <alignment horizontal="center"/>
    </xf>
    <xf numFmtId="49" fontId="26" fillId="0" borderId="17" xfId="0" applyNumberFormat="1" applyFont="1" applyBorder="1" applyAlignment="1">
      <alignment horizontal="center"/>
    </xf>
    <xf numFmtId="0" fontId="26" fillId="26" borderId="10" xfId="0" applyFont="1" applyFill="1" applyBorder="1" applyAlignment="1">
      <alignment/>
    </xf>
    <xf numFmtId="1" fontId="26" fillId="0" borderId="0" xfId="0" applyNumberFormat="1" applyFont="1" applyFill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wrapText="1"/>
    </xf>
    <xf numFmtId="0" fontId="36" fillId="0" borderId="0" xfId="58" applyFont="1" applyFill="1" applyProtection="1">
      <alignment/>
      <protection hidden="1"/>
    </xf>
    <xf numFmtId="0" fontId="36" fillId="0" borderId="0" xfId="58" applyFont="1" applyFill="1" applyAlignment="1" applyProtection="1">
      <alignment/>
      <protection hidden="1"/>
    </xf>
    <xf numFmtId="0" fontId="36" fillId="0" borderId="0" xfId="58" applyFont="1" applyAlignment="1">
      <alignment/>
      <protection/>
    </xf>
    <xf numFmtId="0" fontId="36" fillId="0" borderId="0" xfId="58" applyFont="1" applyFill="1" applyAlignment="1">
      <alignment/>
      <protection/>
    </xf>
    <xf numFmtId="0" fontId="37" fillId="0" borderId="0" xfId="58" applyFont="1" applyFill="1" applyBorder="1" applyAlignment="1" applyProtection="1">
      <alignment/>
      <protection hidden="1"/>
    </xf>
    <xf numFmtId="0" fontId="35" fillId="0" borderId="0" xfId="58" applyFont="1" applyFill="1" applyBorder="1" applyAlignment="1" applyProtection="1">
      <alignment horizontal="left" vertical="center"/>
      <protection hidden="1"/>
    </xf>
    <xf numFmtId="0" fontId="35" fillId="0" borderId="0" xfId="58" applyFont="1" applyFill="1" applyAlignment="1" applyProtection="1">
      <alignment horizontal="center" vertical="center"/>
      <protection hidden="1"/>
    </xf>
    <xf numFmtId="49" fontId="35" fillId="0" borderId="0" xfId="58" applyNumberFormat="1" applyFont="1" applyFill="1" applyBorder="1" applyAlignment="1" applyProtection="1">
      <alignment horizontal="left" vertical="top" wrapText="1"/>
      <protection/>
    </xf>
    <xf numFmtId="0" fontId="37" fillId="0" borderId="0" xfId="58" applyFont="1" applyFill="1" applyBorder="1" applyAlignment="1" applyProtection="1">
      <alignment horizontal="left" vertical="center"/>
      <protection hidden="1"/>
    </xf>
    <xf numFmtId="0" fontId="36" fillId="0" borderId="0" xfId="58" applyFont="1" applyFill="1" applyAlignment="1" applyProtection="1">
      <alignment horizontal="left" vertical="center"/>
      <protection hidden="1"/>
    </xf>
    <xf numFmtId="1" fontId="37" fillId="0" borderId="0" xfId="58" applyNumberFormat="1" applyFont="1" applyFill="1" applyAlignment="1" applyProtection="1">
      <alignment vertical="center"/>
      <protection hidden="1"/>
    </xf>
    <xf numFmtId="181" fontId="37" fillId="0" borderId="0" xfId="58" applyNumberFormat="1" applyFont="1" applyFill="1" applyAlignment="1" applyProtection="1">
      <alignment horizontal="center"/>
      <protection hidden="1"/>
    </xf>
    <xf numFmtId="0" fontId="35" fillId="0" borderId="0" xfId="58" applyFont="1" applyFill="1" applyAlignment="1" applyProtection="1">
      <alignment horizontal="left" vertical="center"/>
      <protection hidden="1"/>
    </xf>
    <xf numFmtId="49" fontId="36" fillId="0" borderId="0" xfId="58" applyNumberFormat="1" applyFont="1" applyFill="1" applyAlignment="1" applyProtection="1">
      <alignment/>
      <protection hidden="1"/>
    </xf>
    <xf numFmtId="0" fontId="36" fillId="0" borderId="0" xfId="58" applyFont="1" applyFill="1" applyAlignment="1" applyProtection="1">
      <alignment vertical="center"/>
      <protection hidden="1"/>
    </xf>
    <xf numFmtId="0" fontId="36" fillId="0" borderId="0" xfId="58" applyFont="1" applyFill="1" applyAlignment="1" applyProtection="1">
      <alignment horizontal="center" vertical="center"/>
      <protection hidden="1"/>
    </xf>
    <xf numFmtId="0" fontId="35" fillId="0" borderId="0" xfId="58" applyFont="1" applyFill="1" applyBorder="1" applyAlignment="1" applyProtection="1">
      <alignment horizontal="left" vertical="top" wrapText="1"/>
      <protection/>
    </xf>
    <xf numFmtId="49" fontId="35" fillId="0" borderId="0" xfId="58" applyNumberFormat="1" applyFont="1" applyFill="1" applyAlignment="1" applyProtection="1">
      <alignment/>
      <protection hidden="1"/>
    </xf>
    <xf numFmtId="49" fontId="20" fillId="0" borderId="0" xfId="58" applyNumberFormat="1" applyFont="1" applyFill="1" applyAlignment="1" applyProtection="1">
      <alignment/>
      <protection hidden="1"/>
    </xf>
    <xf numFmtId="49" fontId="0" fillId="0" borderId="0" xfId="58" applyNumberFormat="1" applyFont="1" applyFill="1" applyAlignment="1" applyProtection="1">
      <alignment/>
      <protection hidden="1"/>
    </xf>
    <xf numFmtId="0" fontId="20" fillId="0" borderId="0" xfId="58" applyFont="1" applyFill="1" applyProtection="1">
      <alignment/>
      <protection hidden="1"/>
    </xf>
    <xf numFmtId="0" fontId="20" fillId="0" borderId="0" xfId="58" applyFont="1" applyFill="1" applyAlignment="1" applyProtection="1">
      <alignment/>
      <protection hidden="1"/>
    </xf>
    <xf numFmtId="0" fontId="25" fillId="0" borderId="0" xfId="58" applyFont="1" applyFill="1" applyAlignment="1" applyProtection="1">
      <alignment/>
      <protection hidden="1"/>
    </xf>
    <xf numFmtId="0" fontId="0" fillId="0" borderId="0" xfId="58" applyFont="1" applyFill="1" applyProtection="1">
      <alignment/>
      <protection hidden="1"/>
    </xf>
    <xf numFmtId="0" fontId="0" fillId="0" borderId="0" xfId="58" applyFont="1" applyFill="1" applyAlignment="1" applyProtection="1">
      <alignment/>
      <protection hidden="1"/>
    </xf>
    <xf numFmtId="0" fontId="0" fillId="0" borderId="0" xfId="58" applyFont="1" applyFill="1" applyAlignment="1" applyProtection="1">
      <alignment horizontal="center"/>
      <protection hidden="1"/>
    </xf>
    <xf numFmtId="0" fontId="0" fillId="0" borderId="0" xfId="58" applyFont="1" applyFill="1" applyProtection="1">
      <alignment/>
      <protection hidden="1"/>
    </xf>
    <xf numFmtId="0" fontId="0" fillId="0" borderId="0" xfId="58" applyFont="1" applyFill="1" applyAlignment="1" applyProtection="1">
      <alignment horizontal="center" vertical="center"/>
      <protection hidden="1"/>
    </xf>
    <xf numFmtId="0" fontId="0" fillId="0" borderId="0" xfId="58" applyFont="1" applyFill="1" applyAlignment="1" applyProtection="1">
      <alignment horizontal="center" vertical="center" textRotation="90"/>
      <protection hidden="1"/>
    </xf>
    <xf numFmtId="49" fontId="0" fillId="0" borderId="10" xfId="58" applyNumberFormat="1" applyFont="1" applyFill="1" applyBorder="1" applyAlignment="1" applyProtection="1">
      <alignment horizontal="center" vertical="center" shrinkToFit="1"/>
      <protection hidden="1"/>
    </xf>
    <xf numFmtId="49" fontId="0" fillId="0" borderId="18" xfId="58" applyNumberFormat="1" applyFont="1" applyFill="1" applyBorder="1" applyAlignment="1" applyProtection="1">
      <alignment horizontal="center" vertical="center" shrinkToFit="1"/>
      <protection hidden="1"/>
    </xf>
    <xf numFmtId="1" fontId="0" fillId="0" borderId="0" xfId="58" applyNumberFormat="1" applyFont="1" applyFill="1" applyAlignment="1" applyProtection="1">
      <alignment horizontal="center" vertical="center"/>
      <protection hidden="1"/>
    </xf>
    <xf numFmtId="0" fontId="0" fillId="0" borderId="10" xfId="58" applyFont="1" applyFill="1" applyBorder="1" applyAlignment="1" applyProtection="1">
      <alignment horizontal="center" vertical="center"/>
      <protection hidden="1"/>
    </xf>
    <xf numFmtId="0" fontId="0" fillId="0" borderId="0" xfId="58" applyFont="1" applyFill="1" applyBorder="1" applyProtection="1">
      <alignment/>
      <protection hidden="1"/>
    </xf>
    <xf numFmtId="0" fontId="0" fillId="0" borderId="0" xfId="58" applyFont="1" applyFill="1" applyBorder="1" applyAlignment="1" applyProtection="1">
      <alignment shrinkToFit="1"/>
      <protection hidden="1"/>
    </xf>
    <xf numFmtId="0" fontId="0" fillId="0" borderId="14" xfId="58" applyFont="1" applyFill="1" applyBorder="1" applyProtection="1">
      <alignment/>
      <protection hidden="1"/>
    </xf>
    <xf numFmtId="1" fontId="0" fillId="0" borderId="10" xfId="58" applyNumberFormat="1" applyFont="1" applyFill="1" applyBorder="1" applyAlignment="1" applyProtection="1">
      <alignment horizontal="center" vertical="center"/>
      <protection hidden="1"/>
    </xf>
    <xf numFmtId="49" fontId="25" fillId="0" borderId="0" xfId="58" applyNumberFormat="1" applyFont="1" applyFill="1" applyProtection="1">
      <alignment/>
      <protection hidden="1"/>
    </xf>
    <xf numFmtId="49" fontId="0" fillId="0" borderId="0" xfId="58" applyNumberFormat="1" applyFont="1" applyFill="1" applyProtection="1">
      <alignment/>
      <protection hidden="1"/>
    </xf>
    <xf numFmtId="49" fontId="0" fillId="0" borderId="0" xfId="58" applyNumberFormat="1" applyFont="1" applyFill="1" applyAlignment="1" applyProtection="1">
      <alignment vertical="top" wrapText="1"/>
      <protection hidden="1"/>
    </xf>
    <xf numFmtId="0" fontId="41" fillId="0" borderId="0" xfId="58" applyNumberFormat="1" applyFont="1" applyFill="1" applyProtection="1">
      <alignment/>
      <protection hidden="1"/>
    </xf>
    <xf numFmtId="49" fontId="0" fillId="0" borderId="13" xfId="58" applyNumberFormat="1" applyFont="1" applyFill="1" applyBorder="1" applyProtection="1">
      <alignment/>
      <protection hidden="1"/>
    </xf>
    <xf numFmtId="49" fontId="0" fillId="0" borderId="0" xfId="58" applyNumberFormat="1" applyFont="1" applyFill="1" applyAlignment="1" applyProtection="1">
      <alignment horizontal="left" indent="1"/>
      <protection hidden="1"/>
    </xf>
    <xf numFmtId="49" fontId="20" fillId="0" borderId="13" xfId="58" applyNumberFormat="1" applyFont="1" applyFill="1" applyBorder="1" applyAlignment="1" applyProtection="1">
      <alignment horizontal="center"/>
      <protection hidden="1"/>
    </xf>
    <xf numFmtId="49" fontId="0" fillId="0" borderId="13" xfId="58" applyNumberFormat="1" applyFont="1" applyFill="1" applyBorder="1" applyAlignment="1" applyProtection="1">
      <alignment horizontal="center"/>
      <protection hidden="1"/>
    </xf>
    <xf numFmtId="49" fontId="24" fillId="0" borderId="13" xfId="58" applyNumberFormat="1" applyFont="1" applyFill="1" applyBorder="1" applyAlignment="1" applyProtection="1">
      <alignment horizontal="center"/>
      <protection hidden="1"/>
    </xf>
    <xf numFmtId="49" fontId="0" fillId="0" borderId="0" xfId="58" applyNumberFormat="1" applyFont="1" applyFill="1" applyAlignment="1" applyProtection="1">
      <alignment horizontal="left" vertical="top" wrapText="1" indent="1"/>
      <protection hidden="1"/>
    </xf>
    <xf numFmtId="0" fontId="0" fillId="0" borderId="13" xfId="58" applyFont="1" applyFill="1" applyBorder="1" applyAlignment="1" applyProtection="1">
      <alignment horizontal="center"/>
      <protection hidden="1"/>
    </xf>
    <xf numFmtId="0" fontId="31" fillId="0" borderId="0" xfId="0" applyFont="1" applyFill="1" applyAlignment="1" applyProtection="1">
      <alignment horizontal="left"/>
      <protection hidden="1"/>
    </xf>
    <xf numFmtId="49" fontId="31" fillId="0" borderId="0" xfId="0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Alignment="1">
      <alignment/>
    </xf>
    <xf numFmtId="49" fontId="31" fillId="0" borderId="0" xfId="0" applyNumberFormat="1" applyFont="1" applyFill="1" applyAlignment="1" applyProtection="1">
      <alignment horizontal="left"/>
      <protection hidden="1"/>
    </xf>
    <xf numFmtId="49" fontId="31" fillId="0" borderId="0" xfId="0" applyNumberFormat="1" applyFont="1" applyFill="1" applyBorder="1" applyAlignment="1" applyProtection="1">
      <alignment horizontal="left" vertical="top"/>
      <protection/>
    </xf>
    <xf numFmtId="0" fontId="36" fillId="0" borderId="0" xfId="58" applyFont="1" applyFill="1" applyBorder="1" applyAlignment="1" applyProtection="1">
      <alignment horizontal="left" vertical="center"/>
      <protection hidden="1"/>
    </xf>
    <xf numFmtId="0" fontId="0" fillId="0" borderId="19" xfId="58" applyFont="1" applyFill="1" applyBorder="1" applyProtection="1">
      <alignment/>
      <protection hidden="1"/>
    </xf>
    <xf numFmtId="172" fontId="35" fillId="0" borderId="0" xfId="58" applyNumberFormat="1" applyFont="1" applyFill="1" applyAlignment="1" applyProtection="1">
      <alignment horizontal="left" shrinkToFit="1"/>
      <protection/>
    </xf>
    <xf numFmtId="0" fontId="0" fillId="0" borderId="0" xfId="58" applyFont="1" applyAlignment="1">
      <alignment/>
      <protection/>
    </xf>
    <xf numFmtId="0" fontId="0" fillId="0" borderId="12" xfId="58" applyFont="1" applyFill="1" applyBorder="1" applyAlignment="1" applyProtection="1">
      <alignment horizontal="center" vertical="center"/>
      <protection hidden="1"/>
    </xf>
    <xf numFmtId="0" fontId="0" fillId="0" borderId="11" xfId="58" applyFont="1" applyFill="1" applyBorder="1" applyAlignment="1" applyProtection="1">
      <alignment horizontal="center" vertical="center"/>
      <protection hidden="1"/>
    </xf>
    <xf numFmtId="49" fontId="20" fillId="0" borderId="12" xfId="58" applyNumberFormat="1" applyFont="1" applyFill="1" applyBorder="1" applyAlignment="1" applyProtection="1">
      <alignment horizontal="center" vertical="center"/>
      <protection/>
    </xf>
    <xf numFmtId="0" fontId="0" fillId="0" borderId="12" xfId="58" applyNumberFormat="1" applyFont="1" applyFill="1" applyBorder="1" applyAlignment="1" applyProtection="1">
      <alignment horizontal="center" vertical="center"/>
      <protection hidden="1"/>
    </xf>
    <xf numFmtId="1" fontId="0" fillId="0" borderId="12" xfId="58" applyNumberFormat="1" applyFont="1" applyFill="1" applyBorder="1" applyAlignment="1" applyProtection="1">
      <alignment horizontal="center" vertical="center"/>
      <protection hidden="1"/>
    </xf>
    <xf numFmtId="49" fontId="0" fillId="0" borderId="12" xfId="58" applyNumberFormat="1" applyFont="1" applyFill="1" applyBorder="1" applyAlignment="1" applyProtection="1">
      <alignment horizontal="center" vertical="center"/>
      <protection hidden="1"/>
    </xf>
    <xf numFmtId="49" fontId="20" fillId="0" borderId="10" xfId="58" applyNumberFormat="1" applyFont="1" applyFill="1" applyBorder="1" applyAlignment="1" applyProtection="1">
      <alignment horizontal="center" vertical="center"/>
      <protection/>
    </xf>
    <xf numFmtId="49" fontId="0" fillId="0" borderId="10" xfId="58" applyNumberFormat="1" applyFont="1" applyFill="1" applyBorder="1" applyAlignment="1" applyProtection="1">
      <alignment horizontal="center" vertical="center"/>
      <protection/>
    </xf>
    <xf numFmtId="0" fontId="0" fillId="0" borderId="0" xfId="55">
      <alignment/>
      <protection/>
    </xf>
    <xf numFmtId="0" fontId="0" fillId="0" borderId="10" xfId="55" applyBorder="1" applyAlignment="1">
      <alignment horizontal="center" vertical="center" wrapText="1"/>
      <protection/>
    </xf>
    <xf numFmtId="0" fontId="0" fillId="0" borderId="10" xfId="55" applyBorder="1" applyAlignment="1">
      <alignment horizontal="center"/>
      <protection/>
    </xf>
    <xf numFmtId="0" fontId="0" fillId="0" borderId="0" xfId="55" applyAlignment="1">
      <alignment horizontal="center" vertical="center" wrapText="1"/>
      <protection/>
    </xf>
    <xf numFmtId="0" fontId="0" fillId="0" borderId="0" xfId="55" applyAlignment="1">
      <alignment horizontal="center"/>
      <protection/>
    </xf>
    <xf numFmtId="0" fontId="0" fillId="0" borderId="10" xfId="55" applyBorder="1">
      <alignment/>
      <protection/>
    </xf>
    <xf numFmtId="0" fontId="0" fillId="0" borderId="10" xfId="55" applyFill="1" applyBorder="1" applyAlignment="1">
      <alignment horizontal="center"/>
      <protection/>
    </xf>
    <xf numFmtId="0" fontId="25" fillId="0" borderId="10" xfId="55" applyFont="1" applyFill="1" applyBorder="1">
      <alignment/>
      <protection/>
    </xf>
    <xf numFmtId="0" fontId="25" fillId="0" borderId="10" xfId="55" applyFont="1" applyBorder="1" applyAlignment="1">
      <alignment horizontal="center"/>
      <protection/>
    </xf>
    <xf numFmtId="0" fontId="25" fillId="0" borderId="0" xfId="55" applyFont="1">
      <alignment/>
      <protection/>
    </xf>
    <xf numFmtId="0" fontId="0" fillId="0" borderId="20" xfId="55" applyFill="1" applyBorder="1" applyAlignment="1">
      <alignment horizontal="center"/>
      <protection/>
    </xf>
    <xf numFmtId="0" fontId="0" fillId="0" borderId="0" xfId="55" applyFill="1" applyBorder="1" applyAlignment="1">
      <alignment horizontal="center"/>
      <protection/>
    </xf>
    <xf numFmtId="49" fontId="35" fillId="0" borderId="0" xfId="58" applyNumberFormat="1" applyFont="1" applyFill="1" applyBorder="1" applyAlignment="1" applyProtection="1">
      <alignment horizontal="left" vertical="top"/>
      <protection/>
    </xf>
    <xf numFmtId="0" fontId="38" fillId="0" borderId="0" xfId="58" applyFont="1" applyFill="1" applyProtection="1">
      <alignment/>
      <protection hidden="1"/>
    </xf>
    <xf numFmtId="0" fontId="0" fillId="0" borderId="10" xfId="58" applyNumberFormat="1" applyFont="1" applyFill="1" applyBorder="1" applyAlignment="1" applyProtection="1">
      <alignment horizontal="center" vertical="center"/>
      <protection hidden="1"/>
    </xf>
    <xf numFmtId="0" fontId="0" fillId="0" borderId="20" xfId="58" applyFont="1" applyFill="1" applyBorder="1" applyAlignment="1" applyProtection="1">
      <alignment horizontal="center" vertical="center"/>
      <protection hidden="1"/>
    </xf>
    <xf numFmtId="49" fontId="20" fillId="0" borderId="20" xfId="58" applyNumberFormat="1" applyFont="1" applyFill="1" applyBorder="1" applyAlignment="1" applyProtection="1">
      <alignment horizontal="center" vertical="center"/>
      <protection/>
    </xf>
    <xf numFmtId="49" fontId="0" fillId="0" borderId="20" xfId="58" applyNumberFormat="1" applyFont="1" applyFill="1" applyBorder="1" applyAlignment="1" applyProtection="1">
      <alignment horizontal="center" vertical="center"/>
      <protection/>
    </xf>
    <xf numFmtId="49" fontId="0" fillId="0" borderId="20" xfId="58" applyNumberFormat="1" applyFont="1" applyFill="1" applyBorder="1" applyAlignment="1" applyProtection="1">
      <alignment horizontal="center" vertical="center"/>
      <protection hidden="1"/>
    </xf>
    <xf numFmtId="49" fontId="0" fillId="0" borderId="20" xfId="58" applyNumberFormat="1" applyFill="1" applyBorder="1" applyAlignment="1" applyProtection="1">
      <alignment horizontal="center" vertical="center"/>
      <protection hidden="1"/>
    </xf>
    <xf numFmtId="1" fontId="0" fillId="0" borderId="20" xfId="58" applyNumberFormat="1" applyFont="1" applyFill="1" applyBorder="1" applyAlignment="1" applyProtection="1">
      <alignment horizontal="center" vertical="center"/>
      <protection hidden="1"/>
    </xf>
    <xf numFmtId="49" fontId="24" fillId="0" borderId="10" xfId="58" applyNumberFormat="1" applyFont="1" applyFill="1" applyBorder="1" applyAlignment="1" applyProtection="1">
      <alignment horizontal="center"/>
      <protection hidden="1"/>
    </xf>
    <xf numFmtId="49" fontId="20" fillId="0" borderId="18" xfId="58" applyNumberFormat="1" applyFont="1" applyFill="1" applyBorder="1" applyAlignment="1" applyProtection="1">
      <alignment horizontal="center" vertical="center"/>
      <protection/>
    </xf>
    <xf numFmtId="0" fontId="26" fillId="0" borderId="21" xfId="0" applyFont="1" applyFill="1" applyBorder="1" applyAlignment="1">
      <alignment/>
    </xf>
    <xf numFmtId="0" fontId="26" fillId="0" borderId="18" xfId="0" applyFont="1" applyFill="1" applyBorder="1" applyAlignment="1">
      <alignment horizontal="left"/>
    </xf>
    <xf numFmtId="0" fontId="26" fillId="0" borderId="18" xfId="0" applyFont="1" applyFill="1" applyBorder="1" applyAlignment="1">
      <alignment horizontal="left" wrapText="1"/>
    </xf>
    <xf numFmtId="0" fontId="26" fillId="0" borderId="18" xfId="0" applyFont="1" applyFill="1" applyBorder="1" applyAlignment="1">
      <alignment/>
    </xf>
    <xf numFmtId="0" fontId="26" fillId="0" borderId="18" xfId="0" applyFont="1" applyFill="1" applyBorder="1" applyAlignment="1">
      <alignment wrapText="1"/>
    </xf>
    <xf numFmtId="0" fontId="26" fillId="0" borderId="22" xfId="0" applyFont="1" applyFill="1" applyBorder="1" applyAlignment="1">
      <alignment/>
    </xf>
    <xf numFmtId="0" fontId="26" fillId="26" borderId="18" xfId="0" applyFont="1" applyFill="1" applyBorder="1" applyAlignment="1">
      <alignment wrapText="1"/>
    </xf>
    <xf numFmtId="0" fontId="26" fillId="0" borderId="23" xfId="0" applyFont="1" applyFill="1" applyBorder="1" applyAlignment="1">
      <alignment horizontal="center"/>
    </xf>
    <xf numFmtId="0" fontId="26" fillId="26" borderId="23" xfId="0" applyFont="1" applyFill="1" applyBorder="1" applyAlignment="1">
      <alignment horizontal="center"/>
    </xf>
    <xf numFmtId="49" fontId="26" fillId="0" borderId="23" xfId="0" applyNumberFormat="1" applyFont="1" applyFill="1" applyBorder="1" applyAlignment="1">
      <alignment horizontal="center"/>
    </xf>
    <xf numFmtId="0" fontId="26" fillId="25" borderId="20" xfId="0" applyFont="1" applyFill="1" applyBorder="1" applyAlignment="1">
      <alignment/>
    </xf>
    <xf numFmtId="0" fontId="19" fillId="25" borderId="20" xfId="0" applyFont="1" applyFill="1" applyBorder="1" applyAlignment="1">
      <alignment horizontal="left"/>
    </xf>
    <xf numFmtId="0" fontId="19" fillId="25" borderId="2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/>
    </xf>
    <xf numFmtId="0" fontId="26" fillId="0" borderId="24" xfId="0" applyFont="1" applyFill="1" applyBorder="1" applyAlignment="1">
      <alignment horizontal="left"/>
    </xf>
    <xf numFmtId="0" fontId="26" fillId="0" borderId="17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0" fontId="19" fillId="0" borderId="25" xfId="0" applyFont="1" applyFill="1" applyBorder="1" applyAlignment="1">
      <alignment horizontal="left" wrapText="1"/>
    </xf>
    <xf numFmtId="0" fontId="19" fillId="25" borderId="12" xfId="0" applyFont="1" applyFill="1" applyBorder="1" applyAlignment="1">
      <alignment horizontal="left"/>
    </xf>
    <xf numFmtId="0" fontId="19" fillId="25" borderId="15" xfId="0" applyFont="1" applyFill="1" applyBorder="1" applyAlignment="1">
      <alignment horizontal="left"/>
    </xf>
    <xf numFmtId="0" fontId="19" fillId="25" borderId="26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left"/>
    </xf>
    <xf numFmtId="0" fontId="19" fillId="25" borderId="27" xfId="0" applyFont="1" applyFill="1" applyBorder="1" applyAlignment="1">
      <alignment horizontal="left"/>
    </xf>
    <xf numFmtId="49" fontId="27" fillId="25" borderId="28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9" fillId="25" borderId="12" xfId="0" applyFont="1" applyFill="1" applyBorder="1" applyAlignment="1">
      <alignment/>
    </xf>
    <xf numFmtId="0" fontId="26" fillId="0" borderId="24" xfId="0" applyFont="1" applyFill="1" applyBorder="1" applyAlignment="1">
      <alignment wrapText="1"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21" xfId="0" applyFont="1" applyFill="1" applyBorder="1" applyAlignment="1">
      <alignment/>
    </xf>
    <xf numFmtId="0" fontId="19" fillId="0" borderId="25" xfId="0" applyFont="1" applyFill="1" applyBorder="1" applyAlignment="1">
      <alignment wrapText="1"/>
    </xf>
    <xf numFmtId="49" fontId="26" fillId="0" borderId="23" xfId="0" applyNumberFormat="1" applyFont="1" applyBorder="1" applyAlignment="1">
      <alignment horizontal="center"/>
    </xf>
    <xf numFmtId="49" fontId="26" fillId="0" borderId="23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0" fontId="0" fillId="0" borderId="0" xfId="56" applyFill="1" applyProtection="1">
      <alignment/>
      <protection/>
    </xf>
    <xf numFmtId="0" fontId="0" fillId="0" borderId="0" xfId="56" applyFill="1" applyAlignment="1" applyProtection="1">
      <alignment horizontal="center" vertical="top"/>
      <protection/>
    </xf>
    <xf numFmtId="0" fontId="0" fillId="0" borderId="0" xfId="56" applyFont="1" applyFill="1" applyProtection="1">
      <alignment/>
      <protection/>
    </xf>
    <xf numFmtId="0" fontId="23" fillId="0" borderId="0" xfId="56" applyFont="1" applyFill="1" applyAlignment="1" applyProtection="1">
      <alignment horizontal="left"/>
      <protection/>
    </xf>
    <xf numFmtId="0" fontId="23" fillId="0" borderId="0" xfId="56" applyFont="1" applyFill="1" applyProtection="1">
      <alignment/>
      <protection/>
    </xf>
    <xf numFmtId="0" fontId="23" fillId="0" borderId="0" xfId="56" applyFont="1" applyFill="1" applyBorder="1" applyAlignment="1" applyProtection="1">
      <alignment horizontal="justify" vertical="center" wrapText="1"/>
      <protection/>
    </xf>
    <xf numFmtId="0" fontId="23" fillId="0" borderId="0" xfId="56" applyFont="1" applyFill="1" applyBorder="1" applyAlignment="1" applyProtection="1">
      <alignment horizontal="left" vertical="center" wrapText="1"/>
      <protection/>
    </xf>
    <xf numFmtId="0" fontId="26" fillId="0" borderId="15" xfId="0" applyFont="1" applyFill="1" applyBorder="1" applyAlignment="1">
      <alignment wrapText="1"/>
    </xf>
    <xf numFmtId="49" fontId="26" fillId="0" borderId="26" xfId="0" applyNumberFormat="1" applyFont="1" applyBorder="1" applyAlignment="1">
      <alignment horizontal="center"/>
    </xf>
    <xf numFmtId="0" fontId="31" fillId="0" borderId="0" xfId="0" applyFont="1" applyFill="1" applyBorder="1" applyAlignment="1" applyProtection="1">
      <alignment vertical="top" wrapText="1"/>
      <protection/>
    </xf>
    <xf numFmtId="49" fontId="34" fillId="0" borderId="0" xfId="0" applyNumberFormat="1" applyFont="1" applyFill="1" applyAlignment="1" applyProtection="1">
      <alignment vertical="center" shrinkToFit="1"/>
      <protection hidden="1"/>
    </xf>
    <xf numFmtId="0" fontId="34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>
      <alignment/>
    </xf>
    <xf numFmtId="49" fontId="26" fillId="0" borderId="17" xfId="0" applyNumberFormat="1" applyFont="1" applyBorder="1" applyAlignment="1" quotePrefix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/>
    </xf>
    <xf numFmtId="0" fontId="19" fillId="25" borderId="0" xfId="0" applyFont="1" applyFill="1" applyBorder="1" applyAlignment="1">
      <alignment horizontal="center"/>
    </xf>
    <xf numFmtId="49" fontId="35" fillId="0" borderId="0" xfId="58" applyNumberFormat="1" applyFont="1" applyFill="1" applyBorder="1" applyAlignment="1" applyProtection="1">
      <alignment horizontal="left" vertical="center"/>
      <protection/>
    </xf>
    <xf numFmtId="0" fontId="26" fillId="0" borderId="29" xfId="0" applyFont="1" applyFill="1" applyBorder="1" applyAlignment="1">
      <alignment/>
    </xf>
    <xf numFmtId="0" fontId="26" fillId="0" borderId="30" xfId="0" applyFont="1" applyFill="1" applyBorder="1" applyAlignment="1">
      <alignment horizontal="center"/>
    </xf>
    <xf numFmtId="0" fontId="26" fillId="0" borderId="3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47" fillId="0" borderId="11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32" xfId="0" applyFont="1" applyFill="1" applyBorder="1" applyAlignment="1">
      <alignment/>
    </xf>
    <xf numFmtId="0" fontId="47" fillId="0" borderId="33" xfId="0" applyFont="1" applyFill="1" applyBorder="1" applyAlignment="1">
      <alignment/>
    </xf>
    <xf numFmtId="0" fontId="47" fillId="27" borderId="12" xfId="0" applyFont="1" applyFill="1" applyBorder="1" applyAlignment="1">
      <alignment/>
    </xf>
    <xf numFmtId="1" fontId="48" fillId="0" borderId="34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9" fillId="0" borderId="35" xfId="0" applyFont="1" applyFill="1" applyBorder="1" applyAlignment="1">
      <alignment horizontal="left" wrapText="1"/>
    </xf>
    <xf numFmtId="49" fontId="25" fillId="0" borderId="13" xfId="0" applyNumberFormat="1" applyFont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7" fillId="0" borderId="24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1" fontId="49" fillId="25" borderId="24" xfId="0" applyNumberFormat="1" applyFont="1" applyFill="1" applyBorder="1" applyAlignment="1" applyProtection="1">
      <alignment horizontal="center" vertical="center" shrinkToFit="1"/>
      <protection hidden="1"/>
    </xf>
    <xf numFmtId="1" fontId="49" fillId="25" borderId="10" xfId="0" applyNumberFormat="1" applyFont="1" applyFill="1" applyBorder="1" applyAlignment="1" applyProtection="1">
      <alignment horizontal="center" vertical="center" shrinkToFit="1"/>
      <protection hidden="1"/>
    </xf>
    <xf numFmtId="1" fontId="49" fillId="25" borderId="11" xfId="0" applyNumberFormat="1" applyFont="1" applyFill="1" applyBorder="1" applyAlignment="1" applyProtection="1">
      <alignment horizontal="center" vertical="center" shrinkToFit="1"/>
      <protection hidden="1"/>
    </xf>
    <xf numFmtId="0" fontId="48" fillId="25" borderId="15" xfId="0" applyFont="1" applyFill="1" applyBorder="1" applyAlignment="1">
      <alignment horizontal="center"/>
    </xf>
    <xf numFmtId="0" fontId="48" fillId="25" borderId="10" xfId="0" applyFont="1" applyFill="1" applyBorder="1" applyAlignment="1">
      <alignment horizontal="center"/>
    </xf>
    <xf numFmtId="0" fontId="48" fillId="25" borderId="18" xfId="0" applyFont="1" applyFill="1" applyBorder="1" applyAlignment="1">
      <alignment horizontal="center"/>
    </xf>
    <xf numFmtId="1" fontId="49" fillId="25" borderId="27" xfId="0" applyNumberFormat="1" applyFont="1" applyFill="1" applyBorder="1" applyAlignment="1" applyProtection="1">
      <alignment horizontal="center" vertical="center" shrinkToFit="1"/>
      <protection hidden="1"/>
    </xf>
    <xf numFmtId="1" fontId="49" fillId="25" borderId="12" xfId="0" applyNumberFormat="1" applyFont="1" applyFill="1" applyBorder="1" applyAlignment="1" applyProtection="1">
      <alignment horizontal="center" vertical="center" shrinkToFit="1"/>
      <protection hidden="1"/>
    </xf>
    <xf numFmtId="0" fontId="48" fillId="25" borderId="12" xfId="0" applyFont="1" applyFill="1" applyBorder="1" applyAlignment="1">
      <alignment horizontal="center"/>
    </xf>
    <xf numFmtId="1" fontId="48" fillId="0" borderId="35" xfId="0" applyNumberFormat="1" applyFont="1" applyFill="1" applyBorder="1" applyAlignment="1">
      <alignment horizontal="center"/>
    </xf>
    <xf numFmtId="1" fontId="48" fillId="25" borderId="20" xfId="0" applyNumberFormat="1" applyFont="1" applyFill="1" applyBorder="1" applyAlignment="1">
      <alignment horizontal="center"/>
    </xf>
    <xf numFmtId="1" fontId="48" fillId="28" borderId="35" xfId="0" applyNumberFormat="1" applyFont="1" applyFill="1" applyBorder="1" applyAlignment="1">
      <alignment horizontal="center"/>
    </xf>
    <xf numFmtId="0" fontId="48" fillId="25" borderId="20" xfId="0" applyFont="1" applyFill="1" applyBorder="1" applyAlignment="1">
      <alignment horizontal="center"/>
    </xf>
    <xf numFmtId="0" fontId="48" fillId="25" borderId="27" xfId="0" applyFont="1" applyFill="1" applyBorder="1" applyAlignment="1">
      <alignment horizontal="center"/>
    </xf>
    <xf numFmtId="0" fontId="47" fillId="0" borderId="36" xfId="0" applyFont="1" applyFill="1" applyBorder="1" applyAlignment="1">
      <alignment horizontal="center"/>
    </xf>
    <xf numFmtId="1" fontId="47" fillId="0" borderId="11" xfId="0" applyNumberFormat="1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47" fillId="0" borderId="37" xfId="0" applyFont="1" applyFill="1" applyBorder="1" applyAlignment="1">
      <alignment horizontal="center"/>
    </xf>
    <xf numFmtId="1" fontId="47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1" fontId="48" fillId="25" borderId="14" xfId="0" applyNumberFormat="1" applyFont="1" applyFill="1" applyBorder="1" applyAlignment="1">
      <alignment horizontal="center"/>
    </xf>
    <xf numFmtId="1" fontId="48" fillId="25" borderId="12" xfId="0" applyNumberFormat="1" applyFont="1" applyFill="1" applyBorder="1" applyAlignment="1">
      <alignment horizontal="center"/>
    </xf>
    <xf numFmtId="0" fontId="49" fillId="25" borderId="12" xfId="0" applyFont="1" applyFill="1" applyBorder="1" applyAlignment="1">
      <alignment horizontal="center"/>
    </xf>
    <xf numFmtId="0" fontId="48" fillId="0" borderId="34" xfId="0" applyFont="1" applyFill="1" applyBorder="1" applyAlignment="1">
      <alignment horizontal="center"/>
    </xf>
    <xf numFmtId="0" fontId="48" fillId="25" borderId="14" xfId="0" applyFont="1" applyFill="1" applyBorder="1" applyAlignment="1">
      <alignment horizontal="center"/>
    </xf>
    <xf numFmtId="1" fontId="51" fillId="0" borderId="34" xfId="0" applyNumberFormat="1" applyFont="1" applyFill="1" applyBorder="1" applyAlignment="1">
      <alignment horizontal="center"/>
    </xf>
    <xf numFmtId="1" fontId="51" fillId="25" borderId="38" xfId="0" applyNumberFormat="1" applyFont="1" applyFill="1" applyBorder="1" applyAlignment="1">
      <alignment horizontal="center"/>
    </xf>
    <xf numFmtId="1" fontId="51" fillId="25" borderId="20" xfId="0" applyNumberFormat="1" applyFont="1" applyFill="1" applyBorder="1" applyAlignment="1">
      <alignment horizontal="center"/>
    </xf>
    <xf numFmtId="1" fontId="47" fillId="0" borderId="39" xfId="0" applyNumberFormat="1" applyFont="1" applyFill="1" applyBorder="1" applyAlignment="1">
      <alignment horizontal="center"/>
    </xf>
    <xf numFmtId="1" fontId="47" fillId="0" borderId="32" xfId="0" applyNumberFormat="1" applyFont="1" applyFill="1" applyBorder="1" applyAlignment="1">
      <alignment horizontal="center"/>
    </xf>
    <xf numFmtId="0" fontId="47" fillId="0" borderId="32" xfId="0" applyFont="1" applyFill="1" applyBorder="1" applyAlignment="1">
      <alignment horizontal="center"/>
    </xf>
    <xf numFmtId="0" fontId="47" fillId="0" borderId="22" xfId="0" applyFont="1" applyFill="1" applyBorder="1" applyAlignment="1">
      <alignment horizontal="center"/>
    </xf>
    <xf numFmtId="1" fontId="47" fillId="0" borderId="37" xfId="0" applyNumberFormat="1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1" fontId="47" fillId="0" borderId="36" xfId="0" applyNumberFormat="1" applyFont="1" applyFill="1" applyBorder="1" applyAlignment="1">
      <alignment horizontal="center"/>
    </xf>
    <xf numFmtId="1" fontId="47" fillId="26" borderId="37" xfId="0" applyNumberFormat="1" applyFont="1" applyFill="1" applyBorder="1" applyAlignment="1">
      <alignment horizontal="center"/>
    </xf>
    <xf numFmtId="1" fontId="47" fillId="26" borderId="10" xfId="0" applyNumberFormat="1" applyFont="1" applyFill="1" applyBorder="1" applyAlignment="1">
      <alignment horizontal="center"/>
    </xf>
    <xf numFmtId="0" fontId="47" fillId="26" borderId="10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 wrapText="1"/>
    </xf>
    <xf numFmtId="1" fontId="25" fillId="0" borderId="11" xfId="0" applyNumberFormat="1" applyFont="1" applyFill="1" applyBorder="1" applyAlignment="1">
      <alignment horizontal="center"/>
    </xf>
    <xf numFmtId="0" fontId="48" fillId="0" borderId="11" xfId="0" applyFont="1" applyFill="1" applyBorder="1" applyAlignment="1">
      <alignment/>
    </xf>
    <xf numFmtId="0" fontId="48" fillId="0" borderId="11" xfId="0" applyFont="1" applyFill="1" applyBorder="1" applyAlignment="1">
      <alignment wrapText="1"/>
    </xf>
    <xf numFmtId="0" fontId="48" fillId="0" borderId="11" xfId="0" applyFont="1" applyFill="1" applyBorder="1" applyAlignment="1">
      <alignment horizontal="center"/>
    </xf>
    <xf numFmtId="0" fontId="48" fillId="0" borderId="24" xfId="0" applyFont="1" applyFill="1" applyBorder="1" applyAlignment="1">
      <alignment horizontal="center"/>
    </xf>
    <xf numFmtId="0" fontId="48" fillId="29" borderId="11" xfId="0" applyFont="1" applyFill="1" applyBorder="1" applyAlignment="1">
      <alignment/>
    </xf>
    <xf numFmtId="0" fontId="48" fillId="29" borderId="10" xfId="0" applyFont="1" applyFill="1" applyBorder="1" applyAlignment="1">
      <alignment/>
    </xf>
    <xf numFmtId="0" fontId="48" fillId="29" borderId="12" xfId="0" applyFont="1" applyFill="1" applyBorder="1" applyAlignment="1">
      <alignment/>
    </xf>
    <xf numFmtId="0" fontId="48" fillId="29" borderId="11" xfId="0" applyFont="1" applyFill="1" applyBorder="1" applyAlignment="1">
      <alignment horizontal="center"/>
    </xf>
    <xf numFmtId="0" fontId="48" fillId="29" borderId="12" xfId="0" applyFont="1" applyFill="1" applyBorder="1" applyAlignment="1">
      <alignment horizontal="center"/>
    </xf>
    <xf numFmtId="0" fontId="48" fillId="29" borderId="20" xfId="0" applyFont="1" applyFill="1" applyBorder="1" applyAlignment="1">
      <alignment/>
    </xf>
    <xf numFmtId="0" fontId="48" fillId="29" borderId="20" xfId="0" applyFont="1" applyFill="1" applyBorder="1" applyAlignment="1">
      <alignment horizontal="center"/>
    </xf>
    <xf numFmtId="0" fontId="48" fillId="29" borderId="15" xfId="0" applyFont="1" applyFill="1" applyBorder="1" applyAlignment="1">
      <alignment horizontal="center"/>
    </xf>
    <xf numFmtId="0" fontId="47" fillId="29" borderId="12" xfId="0" applyFont="1" applyFill="1" applyBorder="1" applyAlignment="1">
      <alignment/>
    </xf>
    <xf numFmtId="1" fontId="51" fillId="29" borderId="20" xfId="0" applyNumberFormat="1" applyFont="1" applyFill="1" applyBorder="1" applyAlignment="1">
      <alignment horizontal="center"/>
    </xf>
    <xf numFmtId="1" fontId="51" fillId="29" borderId="27" xfId="0" applyNumberFormat="1" applyFont="1" applyFill="1" applyBorder="1" applyAlignment="1">
      <alignment horizontal="center"/>
    </xf>
    <xf numFmtId="0" fontId="47" fillId="29" borderId="20" xfId="0" applyFont="1" applyFill="1" applyBorder="1" applyAlignment="1">
      <alignment/>
    </xf>
    <xf numFmtId="0" fontId="48" fillId="29" borderId="12" xfId="0" applyFont="1" applyFill="1" applyBorder="1" applyAlignment="1">
      <alignment/>
    </xf>
    <xf numFmtId="0" fontId="26" fillId="0" borderId="15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19" fillId="0" borderId="24" xfId="0" applyFont="1" applyFill="1" applyBorder="1" applyAlignment="1">
      <alignment wrapText="1"/>
    </xf>
    <xf numFmtId="49" fontId="19" fillId="0" borderId="28" xfId="0" applyNumberFormat="1" applyFont="1" applyBorder="1" applyAlignment="1">
      <alignment horizontal="center"/>
    </xf>
    <xf numFmtId="0" fontId="48" fillId="0" borderId="11" xfId="0" applyFont="1" applyFill="1" applyBorder="1" applyAlignment="1">
      <alignment/>
    </xf>
    <xf numFmtId="1" fontId="48" fillId="0" borderId="11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8" xfId="0" applyFont="1" applyFill="1" applyBorder="1" applyAlignment="1">
      <alignment wrapText="1"/>
    </xf>
    <xf numFmtId="49" fontId="19" fillId="0" borderId="23" xfId="0" applyNumberFormat="1" applyFont="1" applyBorder="1" applyAlignment="1">
      <alignment horizontal="center"/>
    </xf>
    <xf numFmtId="1" fontId="48" fillId="0" borderId="37" xfId="0" applyNumberFormat="1" applyFont="1" applyFill="1" applyBorder="1" applyAlignment="1">
      <alignment horizontal="center"/>
    </xf>
    <xf numFmtId="0" fontId="26" fillId="30" borderId="10" xfId="0" applyFont="1" applyFill="1" applyBorder="1" applyAlignment="1">
      <alignment/>
    </xf>
    <xf numFmtId="0" fontId="26" fillId="30" borderId="18" xfId="0" applyFont="1" applyFill="1" applyBorder="1" applyAlignment="1">
      <alignment wrapText="1"/>
    </xf>
    <xf numFmtId="0" fontId="26" fillId="30" borderId="23" xfId="0" applyFont="1" applyFill="1" applyBorder="1" applyAlignment="1">
      <alignment horizontal="center"/>
    </xf>
    <xf numFmtId="1" fontId="47" fillId="30" borderId="37" xfId="0" applyNumberFormat="1" applyFont="1" applyFill="1" applyBorder="1" applyAlignment="1">
      <alignment horizontal="center"/>
    </xf>
    <xf numFmtId="1" fontId="47" fillId="30" borderId="10" xfId="0" applyNumberFormat="1" applyFont="1" applyFill="1" applyBorder="1" applyAlignment="1">
      <alignment horizontal="center"/>
    </xf>
    <xf numFmtId="0" fontId="47" fillId="30" borderId="10" xfId="0" applyFont="1" applyFill="1" applyBorder="1" applyAlignment="1">
      <alignment horizontal="center"/>
    </xf>
    <xf numFmtId="0" fontId="47" fillId="30" borderId="12" xfId="0" applyFont="1" applyFill="1" applyBorder="1" applyAlignment="1">
      <alignment/>
    </xf>
    <xf numFmtId="0" fontId="26" fillId="0" borderId="23" xfId="0" applyFont="1" applyFill="1" applyBorder="1" applyAlignment="1" quotePrefix="1">
      <alignment horizontal="center"/>
    </xf>
    <xf numFmtId="1" fontId="48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8" fillId="29" borderId="20" xfId="0" applyFont="1" applyFill="1" applyBorder="1" applyAlignment="1">
      <alignment horizontal="center"/>
    </xf>
    <xf numFmtId="14" fontId="31" fillId="0" borderId="0" xfId="0" applyNumberFormat="1" applyFont="1" applyFill="1" applyAlignment="1" applyProtection="1">
      <alignment horizontal="left"/>
      <protection hidden="1"/>
    </xf>
    <xf numFmtId="0" fontId="30" fillId="0" borderId="0" xfId="0" applyFont="1" applyAlignment="1">
      <alignment horizontal="left"/>
    </xf>
    <xf numFmtId="49" fontId="34" fillId="0" borderId="0" xfId="0" applyNumberFormat="1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left" vertical="center"/>
      <protection hidden="1"/>
    </xf>
    <xf numFmtId="49" fontId="31" fillId="0" borderId="0" xfId="0" applyNumberFormat="1" applyFont="1" applyFill="1" applyBorder="1" applyAlignment="1" applyProtection="1">
      <alignment horizontal="left" vertical="center"/>
      <protection/>
    </xf>
    <xf numFmtId="49" fontId="31" fillId="0" borderId="0" xfId="0" applyNumberFormat="1" applyFont="1" applyFill="1" applyBorder="1" applyAlignment="1" applyProtection="1">
      <alignment horizontal="left" vertical="top" wrapText="1"/>
      <protection/>
    </xf>
    <xf numFmtId="49" fontId="0" fillId="0" borderId="0" xfId="57" applyNumberFormat="1" applyAlignment="1" applyProtection="1">
      <alignment horizontal="left" vertical="top" wrapText="1" indent="1"/>
      <protection hidden="1"/>
    </xf>
    <xf numFmtId="49" fontId="31" fillId="0" borderId="0" xfId="0" applyNumberFormat="1" applyFont="1" applyFill="1" applyBorder="1" applyAlignment="1" applyProtection="1">
      <alignment horizontal="left" vertical="top"/>
      <protection hidden="1"/>
    </xf>
    <xf numFmtId="0" fontId="31" fillId="0" borderId="0" xfId="0" applyFont="1" applyFill="1" applyAlignment="1" applyProtection="1">
      <alignment/>
      <protection hidden="1"/>
    </xf>
    <xf numFmtId="0" fontId="33" fillId="0" borderId="0" xfId="0" applyFont="1" applyFill="1" applyBorder="1" applyAlignment="1" applyProtection="1">
      <alignment horizontal="left"/>
      <protection hidden="1"/>
    </xf>
    <xf numFmtId="49" fontId="30" fillId="0" borderId="0" xfId="0" applyNumberFormat="1" applyFont="1" applyFill="1" applyAlignment="1" applyProtection="1">
      <alignment horizontal="left" vertical="center"/>
      <protection/>
    </xf>
    <xf numFmtId="0" fontId="30" fillId="0" borderId="0" xfId="0" applyFont="1" applyAlignment="1">
      <alignment wrapText="1"/>
    </xf>
    <xf numFmtId="0" fontId="3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Fill="1" applyBorder="1" applyAlignment="1" applyProtection="1">
      <alignment horizontal="left" vertical="top" wrapText="1"/>
      <protection/>
    </xf>
    <xf numFmtId="0" fontId="0" fillId="0" borderId="16" xfId="55" applyBorder="1" applyAlignment="1">
      <alignment horizontal="center"/>
      <protection/>
    </xf>
    <xf numFmtId="0" fontId="0" fillId="0" borderId="0" xfId="55" applyAlignment="1">
      <alignment horizontal="left"/>
      <protection/>
    </xf>
    <xf numFmtId="0" fontId="0" fillId="0" borderId="10" xfId="55" applyBorder="1" applyAlignment="1">
      <alignment horizontal="center" vertical="center" wrapText="1"/>
      <protection/>
    </xf>
    <xf numFmtId="0" fontId="42" fillId="0" borderId="10" xfId="55" applyFont="1" applyBorder="1" applyAlignment="1">
      <alignment horizontal="center" vertical="center" wrapText="1"/>
      <protection/>
    </xf>
    <xf numFmtId="0" fontId="0" fillId="0" borderId="10" xfId="55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Font="1" applyBorder="1" applyAlignment="1">
      <alignment horizontal="center" textRotation="90" wrapText="1" shrinkToFit="1"/>
    </xf>
    <xf numFmtId="0" fontId="0" fillId="0" borderId="20" xfId="0" applyFont="1" applyBorder="1" applyAlignment="1">
      <alignment horizontal="center" textRotation="90" wrapText="1" shrinkToFit="1"/>
    </xf>
    <xf numFmtId="0" fontId="0" fillId="0" borderId="11" xfId="0" applyFont="1" applyBorder="1" applyAlignment="1">
      <alignment horizontal="center" textRotation="90" wrapText="1" shrinkToFit="1"/>
    </xf>
    <xf numFmtId="0" fontId="0" fillId="0" borderId="10" xfId="0" applyBorder="1" applyAlignment="1">
      <alignment horizontal="center"/>
    </xf>
    <xf numFmtId="0" fontId="52" fillId="0" borderId="12" xfId="0" applyFont="1" applyBorder="1" applyAlignment="1">
      <alignment horizontal="center" textRotation="90" wrapText="1"/>
    </xf>
    <xf numFmtId="0" fontId="52" fillId="0" borderId="2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6" fillId="0" borderId="12" xfId="0" applyFont="1" applyFill="1" applyBorder="1" applyAlignment="1">
      <alignment horizontal="center" vertical="center" textRotation="90"/>
    </xf>
    <xf numFmtId="0" fontId="26" fillId="0" borderId="20" xfId="0" applyFont="1" applyFill="1" applyBorder="1" applyAlignment="1">
      <alignment horizontal="center" vertical="center" textRotation="90"/>
    </xf>
    <xf numFmtId="0" fontId="26" fillId="0" borderId="11" xfId="0" applyFont="1" applyFill="1" applyBorder="1" applyAlignment="1">
      <alignment horizontal="center" vertical="center" textRotation="90"/>
    </xf>
    <xf numFmtId="0" fontId="23" fillId="0" borderId="18" xfId="0" applyFont="1" applyFill="1" applyBorder="1" applyAlignment="1">
      <alignment horizontal="left" wrapText="1"/>
    </xf>
    <xf numFmtId="0" fontId="23" fillId="0" borderId="19" xfId="0" applyFont="1" applyFill="1" applyBorder="1" applyAlignment="1">
      <alignment horizontal="left" wrapText="1"/>
    </xf>
    <xf numFmtId="0" fontId="23" fillId="0" borderId="37" xfId="0" applyFont="1" applyFill="1" applyBorder="1" applyAlignment="1">
      <alignment horizontal="left" wrapText="1"/>
    </xf>
    <xf numFmtId="0" fontId="0" fillId="0" borderId="12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5" fillId="0" borderId="20" xfId="0" applyFont="1" applyBorder="1" applyAlignment="1">
      <alignment horizontal="center" textRotation="90" wrapText="1"/>
    </xf>
    <xf numFmtId="0" fontId="25" fillId="0" borderId="11" xfId="0" applyFont="1" applyBorder="1" applyAlignment="1">
      <alignment horizontal="center" textRotation="90" wrapText="1"/>
    </xf>
    <xf numFmtId="0" fontId="0" fillId="0" borderId="10" xfId="0" applyBorder="1" applyAlignment="1">
      <alignment textRotation="90" wrapText="1"/>
    </xf>
    <xf numFmtId="0" fontId="25" fillId="0" borderId="20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textRotation="90" wrapText="1"/>
    </xf>
    <xf numFmtId="0" fontId="0" fillId="0" borderId="2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6" fillId="0" borderId="15" xfId="0" applyNumberFormat="1" applyFont="1" applyFill="1" applyBorder="1" applyAlignment="1">
      <alignment horizontal="left" vertical="top" wrapText="1"/>
    </xf>
    <xf numFmtId="0" fontId="26" fillId="0" borderId="16" xfId="0" applyNumberFormat="1" applyFont="1" applyFill="1" applyBorder="1" applyAlignment="1">
      <alignment horizontal="left" vertical="top" wrapText="1"/>
    </xf>
    <xf numFmtId="0" fontId="26" fillId="0" borderId="14" xfId="0" applyNumberFormat="1" applyFont="1" applyFill="1" applyBorder="1" applyAlignment="1">
      <alignment horizontal="left" vertical="top" wrapText="1"/>
    </xf>
    <xf numFmtId="0" fontId="26" fillId="0" borderId="27" xfId="0" applyNumberFormat="1" applyFont="1" applyFill="1" applyBorder="1" applyAlignment="1">
      <alignment horizontal="left" vertical="top" wrapText="1"/>
    </xf>
    <xf numFmtId="0" fontId="26" fillId="0" borderId="0" xfId="0" applyNumberFormat="1" applyFont="1" applyFill="1" applyBorder="1" applyAlignment="1">
      <alignment horizontal="left" vertical="top" wrapText="1"/>
    </xf>
    <xf numFmtId="0" fontId="26" fillId="0" borderId="38" xfId="0" applyNumberFormat="1" applyFont="1" applyFill="1" applyBorder="1" applyAlignment="1">
      <alignment horizontal="left" vertical="top" wrapText="1"/>
    </xf>
    <xf numFmtId="0" fontId="26" fillId="0" borderId="24" xfId="0" applyNumberFormat="1" applyFont="1" applyFill="1" applyBorder="1" applyAlignment="1">
      <alignment horizontal="left" vertical="top" wrapText="1"/>
    </xf>
    <xf numFmtId="0" fontId="26" fillId="0" borderId="40" xfId="0" applyNumberFormat="1" applyFont="1" applyFill="1" applyBorder="1" applyAlignment="1">
      <alignment horizontal="left" vertical="top" wrapText="1"/>
    </xf>
    <xf numFmtId="0" fontId="26" fillId="0" borderId="36" xfId="0" applyNumberFormat="1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36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textRotation="90"/>
    </xf>
    <xf numFmtId="0" fontId="0" fillId="0" borderId="20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 textRotation="90"/>
    </xf>
    <xf numFmtId="0" fontId="0" fillId="0" borderId="10" xfId="0" applyFont="1" applyFill="1" applyBorder="1" applyAlignment="1">
      <alignment horizontal="center" textRotation="90"/>
    </xf>
    <xf numFmtId="0" fontId="26" fillId="0" borderId="18" xfId="0" applyFont="1" applyFill="1" applyBorder="1" applyAlignment="1">
      <alignment horizontal="left"/>
    </xf>
    <xf numFmtId="0" fontId="26" fillId="0" borderId="19" xfId="0" applyFont="1" applyFill="1" applyBorder="1" applyAlignment="1">
      <alignment horizontal="left"/>
    </xf>
    <xf numFmtId="0" fontId="26" fillId="0" borderId="37" xfId="0" applyFont="1" applyFill="1" applyBorder="1" applyAlignment="1">
      <alignment horizontal="left"/>
    </xf>
    <xf numFmtId="0" fontId="0" fillId="0" borderId="0" xfId="0" applyNumberFormat="1" applyFill="1" applyBorder="1" applyAlignment="1" applyProtection="1">
      <alignment horizontal="justify" vertical="top" wrapText="1"/>
      <protection/>
    </xf>
    <xf numFmtId="0" fontId="0" fillId="0" borderId="0" xfId="0" applyAlignment="1">
      <alignment wrapText="1"/>
    </xf>
    <xf numFmtId="0" fontId="0" fillId="0" borderId="0" xfId="56" applyNumberFormat="1" applyFont="1" applyFill="1" applyBorder="1" applyAlignment="1" applyProtection="1">
      <alignment horizontal="justify" vertical="top" wrapText="1"/>
      <protection/>
    </xf>
    <xf numFmtId="0" fontId="0" fillId="0" borderId="0" xfId="56" applyNumberFormat="1" applyFill="1" applyBorder="1" applyAlignment="1" applyProtection="1">
      <alignment horizontal="justify" vertical="top" wrapText="1"/>
      <protection/>
    </xf>
    <xf numFmtId="0" fontId="0" fillId="0" borderId="0" xfId="56" applyAlignment="1">
      <alignment wrapText="1"/>
      <protection/>
    </xf>
    <xf numFmtId="0" fontId="0" fillId="0" borderId="0" xfId="56" applyNumberFormat="1" applyFont="1" applyFill="1" applyBorder="1" applyAlignment="1" applyProtection="1">
      <alignment horizontal="justify" vertical="top" wrapText="1"/>
      <protection/>
    </xf>
    <xf numFmtId="0" fontId="46" fillId="0" borderId="0" xfId="56" applyFont="1" applyFill="1" applyAlignment="1" applyProtection="1">
      <alignment horizontal="center"/>
      <protection hidden="1"/>
    </xf>
    <xf numFmtId="0" fontId="0" fillId="0" borderId="0" xfId="56" applyAlignment="1">
      <alignment/>
      <protection/>
    </xf>
    <xf numFmtId="0" fontId="0" fillId="0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 wrapText="1"/>
    </xf>
    <xf numFmtId="49" fontId="0" fillId="0" borderId="0" xfId="45" applyNumberFormat="1" applyFont="1" applyFill="1" applyAlignment="1" applyProtection="1">
      <alignment horizontal="left" vertical="top" wrapText="1" indent="1"/>
      <protection/>
    </xf>
    <xf numFmtId="49" fontId="0" fillId="0" borderId="0" xfId="58" applyNumberFormat="1" applyFont="1" applyFill="1" applyAlignment="1" applyProtection="1">
      <alignment horizontal="left" vertical="top" wrapText="1" indent="1"/>
      <protection/>
    </xf>
    <xf numFmtId="49" fontId="0" fillId="0" borderId="0" xfId="58" applyNumberFormat="1" applyFont="1" applyFill="1" applyAlignment="1" applyProtection="1">
      <alignment horizontal="left" vertical="top" wrapText="1" indent="1"/>
      <protection hidden="1"/>
    </xf>
    <xf numFmtId="0" fontId="0" fillId="0" borderId="12" xfId="58" applyNumberFormat="1" applyFont="1" applyFill="1" applyBorder="1" applyAlignment="1" applyProtection="1">
      <alignment horizontal="center" vertical="center"/>
      <protection hidden="1"/>
    </xf>
    <xf numFmtId="0" fontId="0" fillId="0" borderId="11" xfId="58" applyNumberFormat="1" applyFont="1" applyFill="1" applyBorder="1" applyAlignment="1" applyProtection="1">
      <alignment horizontal="center" vertical="center"/>
      <protection hidden="1"/>
    </xf>
    <xf numFmtId="49" fontId="20" fillId="0" borderId="12" xfId="58" applyNumberFormat="1" applyFont="1" applyFill="1" applyBorder="1" applyAlignment="1" applyProtection="1">
      <alignment horizontal="center" vertical="center"/>
      <protection/>
    </xf>
    <xf numFmtId="49" fontId="20" fillId="0" borderId="11" xfId="58" applyNumberFormat="1" applyFont="1" applyFill="1" applyBorder="1" applyAlignment="1" applyProtection="1">
      <alignment horizontal="center" vertical="center"/>
      <protection/>
    </xf>
    <xf numFmtId="1" fontId="0" fillId="0" borderId="12" xfId="58" applyNumberFormat="1" applyFont="1" applyFill="1" applyBorder="1" applyAlignment="1" applyProtection="1">
      <alignment horizontal="center" vertical="center"/>
      <protection hidden="1"/>
    </xf>
    <xf numFmtId="0" fontId="0" fillId="0" borderId="11" xfId="58" applyFont="1" applyFill="1" applyBorder="1" applyAlignment="1" applyProtection="1">
      <alignment horizontal="center" vertical="center"/>
      <protection hidden="1"/>
    </xf>
    <xf numFmtId="0" fontId="0" fillId="0" borderId="12" xfId="58" applyFont="1" applyFill="1" applyBorder="1" applyAlignment="1" applyProtection="1">
      <alignment horizontal="center" vertical="center"/>
      <protection hidden="1"/>
    </xf>
    <xf numFmtId="0" fontId="0" fillId="0" borderId="10" xfId="58" applyFont="1" applyFill="1" applyBorder="1" applyAlignment="1" applyProtection="1">
      <alignment horizontal="center" vertical="center"/>
      <protection hidden="1"/>
    </xf>
    <xf numFmtId="49" fontId="20" fillId="0" borderId="14" xfId="58" applyNumberFormat="1" applyFont="1" applyFill="1" applyBorder="1" applyAlignment="1" applyProtection="1">
      <alignment horizontal="center" vertical="center"/>
      <protection/>
    </xf>
    <xf numFmtId="49" fontId="20" fillId="0" borderId="15" xfId="58" applyNumberFormat="1" applyFont="1" applyFill="1" applyBorder="1" applyAlignment="1" applyProtection="1">
      <alignment horizontal="center" vertical="center"/>
      <protection/>
    </xf>
    <xf numFmtId="49" fontId="20" fillId="0" borderId="11" xfId="58" applyNumberFormat="1" applyFont="1" applyFill="1" applyBorder="1" applyAlignment="1" applyProtection="1">
      <alignment horizontal="center" vertical="center"/>
      <protection/>
    </xf>
    <xf numFmtId="49" fontId="40" fillId="0" borderId="11" xfId="58" applyNumberFormat="1" applyFont="1" applyFill="1" applyBorder="1" applyAlignment="1" applyProtection="1">
      <alignment horizontal="center" vertical="center"/>
      <protection/>
    </xf>
    <xf numFmtId="49" fontId="0" fillId="0" borderId="12" xfId="58" applyNumberFormat="1" applyFont="1" applyFill="1" applyBorder="1" applyAlignment="1" applyProtection="1">
      <alignment horizontal="center" vertical="center"/>
      <protection/>
    </xf>
    <xf numFmtId="0" fontId="22" fillId="0" borderId="10" xfId="58" applyFont="1" applyFill="1" applyBorder="1" applyAlignment="1" applyProtection="1">
      <alignment horizontal="center" vertical="center" wrapText="1"/>
      <protection hidden="1"/>
    </xf>
    <xf numFmtId="49" fontId="21" fillId="0" borderId="12" xfId="58" applyNumberFormat="1" applyFont="1" applyFill="1" applyBorder="1" applyAlignment="1" applyProtection="1">
      <alignment horizontal="center" vertical="center" textRotation="90"/>
      <protection hidden="1"/>
    </xf>
    <xf numFmtId="49" fontId="21" fillId="0" borderId="11" xfId="58" applyNumberFormat="1" applyFont="1" applyFill="1" applyBorder="1" applyAlignment="1" applyProtection="1">
      <alignment horizontal="center" vertical="center" textRotation="90"/>
      <protection hidden="1"/>
    </xf>
    <xf numFmtId="49" fontId="21" fillId="0" borderId="20" xfId="58" applyNumberFormat="1" applyFont="1" applyFill="1" applyBorder="1" applyAlignment="1" applyProtection="1">
      <alignment horizontal="center" vertical="center" textRotation="90"/>
      <protection hidden="1"/>
    </xf>
    <xf numFmtId="49" fontId="39" fillId="0" borderId="10" xfId="58" applyNumberFormat="1" applyFont="1" applyFill="1" applyBorder="1" applyAlignment="1" applyProtection="1">
      <alignment horizontal="left" textRotation="90" wrapText="1" shrinkToFit="1"/>
      <protection hidden="1"/>
    </xf>
    <xf numFmtId="0" fontId="39" fillId="0" borderId="10" xfId="58" applyFont="1" applyFill="1" applyBorder="1" applyAlignment="1" applyProtection="1">
      <alignment horizontal="left" textRotation="90" wrapText="1" shrinkToFit="1"/>
      <protection hidden="1"/>
    </xf>
    <xf numFmtId="0" fontId="0" fillId="0" borderId="18" xfId="58" applyFont="1" applyFill="1" applyBorder="1" applyAlignment="1" applyProtection="1">
      <alignment horizontal="center" vertical="center" wrapText="1"/>
      <protection hidden="1"/>
    </xf>
    <xf numFmtId="0" fontId="0" fillId="0" borderId="37" xfId="58" applyFont="1" applyFill="1" applyBorder="1" applyAlignment="1" applyProtection="1">
      <alignment horizontal="center" vertical="center" wrapText="1"/>
      <protection hidden="1"/>
    </xf>
    <xf numFmtId="0" fontId="0" fillId="0" borderId="15" xfId="58" applyFont="1" applyFill="1" applyBorder="1" applyAlignment="1" applyProtection="1">
      <alignment horizontal="center" vertical="center" wrapText="1"/>
      <protection hidden="1"/>
    </xf>
    <xf numFmtId="0" fontId="0" fillId="0" borderId="16" xfId="58" applyFont="1" applyFill="1" applyBorder="1" applyAlignment="1" applyProtection="1">
      <alignment horizontal="center" vertical="center" wrapText="1"/>
      <protection hidden="1"/>
    </xf>
    <xf numFmtId="0" fontId="0" fillId="0" borderId="14" xfId="58" applyFont="1" applyFill="1" applyBorder="1" applyAlignment="1" applyProtection="1">
      <alignment horizontal="center" vertical="center" wrapText="1"/>
      <protection hidden="1"/>
    </xf>
    <xf numFmtId="0" fontId="0" fillId="0" borderId="24" xfId="58" applyFont="1" applyFill="1" applyBorder="1" applyAlignment="1" applyProtection="1">
      <alignment horizontal="center" vertical="center" wrapText="1"/>
      <protection hidden="1"/>
    </xf>
    <xf numFmtId="0" fontId="0" fillId="0" borderId="40" xfId="58" applyFont="1" applyFill="1" applyBorder="1" applyAlignment="1" applyProtection="1">
      <alignment horizontal="center" vertical="center" wrapText="1"/>
      <protection hidden="1"/>
    </xf>
    <xf numFmtId="0" fontId="0" fillId="0" borderId="36" xfId="58" applyFont="1" applyFill="1" applyBorder="1" applyAlignment="1" applyProtection="1">
      <alignment horizontal="center" vertical="center" wrapText="1"/>
      <protection hidden="1"/>
    </xf>
    <xf numFmtId="0" fontId="22" fillId="0" borderId="12" xfId="58" applyFont="1" applyFill="1" applyBorder="1" applyAlignment="1" applyProtection="1">
      <alignment horizontal="center" textRotation="90" wrapText="1"/>
      <protection hidden="1"/>
    </xf>
    <xf numFmtId="0" fontId="22" fillId="0" borderId="20" xfId="58" applyFont="1" applyFill="1" applyBorder="1" applyAlignment="1" applyProtection="1">
      <alignment horizontal="center" textRotation="90" wrapText="1"/>
      <protection hidden="1"/>
    </xf>
    <xf numFmtId="0" fontId="22" fillId="0" borderId="11" xfId="58" applyFont="1" applyFill="1" applyBorder="1" applyAlignment="1" applyProtection="1">
      <alignment horizontal="center" textRotation="90" wrapText="1"/>
      <protection hidden="1"/>
    </xf>
    <xf numFmtId="0" fontId="22" fillId="0" borderId="10" xfId="58" applyFont="1" applyFill="1" applyBorder="1" applyAlignment="1" applyProtection="1">
      <alignment horizontal="center" textRotation="90" wrapText="1"/>
      <protection hidden="1"/>
    </xf>
    <xf numFmtId="0" fontId="22" fillId="0" borderId="10" xfId="58" applyFont="1" applyFill="1" applyBorder="1" applyAlignment="1" applyProtection="1">
      <alignment horizontal="center" textRotation="90" wrapText="1" shrinkToFit="1"/>
      <protection hidden="1"/>
    </xf>
    <xf numFmtId="0" fontId="21" fillId="0" borderId="18" xfId="58" applyFont="1" applyFill="1" applyBorder="1" applyAlignment="1" applyProtection="1">
      <alignment horizontal="center" vertical="center"/>
      <protection hidden="1"/>
    </xf>
    <xf numFmtId="0" fontId="21" fillId="0" borderId="19" xfId="58" applyFont="1" applyFill="1" applyBorder="1" applyAlignment="1" applyProtection="1">
      <alignment horizontal="center" vertical="center"/>
      <protection hidden="1"/>
    </xf>
    <xf numFmtId="0" fontId="20" fillId="0" borderId="10" xfId="58" applyFont="1" applyFill="1" applyBorder="1" applyAlignment="1" applyProtection="1">
      <alignment horizontal="center" vertical="center" textRotation="90"/>
      <protection hidden="1"/>
    </xf>
    <xf numFmtId="0" fontId="0" fillId="0" borderId="10" xfId="58" applyFont="1" applyFill="1" applyBorder="1" applyAlignment="1" applyProtection="1">
      <alignment/>
      <protection hidden="1"/>
    </xf>
    <xf numFmtId="49" fontId="22" fillId="0" borderId="10" xfId="58" applyNumberFormat="1" applyFont="1" applyFill="1" applyBorder="1" applyAlignment="1" applyProtection="1">
      <alignment horizontal="left" textRotation="90" wrapText="1" shrinkToFit="1"/>
      <protection hidden="1"/>
    </xf>
    <xf numFmtId="0" fontId="22" fillId="0" borderId="10" xfId="58" applyFont="1" applyFill="1" applyBorder="1" applyAlignment="1" applyProtection="1">
      <alignment horizontal="left" textRotation="90" wrapText="1" shrinkToFit="1"/>
      <protection hidden="1"/>
    </xf>
    <xf numFmtId="0" fontId="21" fillId="0" borderId="37" xfId="58" applyFont="1" applyFill="1" applyBorder="1" applyAlignment="1" applyProtection="1">
      <alignment horizontal="center" vertical="center"/>
      <protection hidden="1"/>
    </xf>
    <xf numFmtId="0" fontId="21" fillId="0" borderId="10" xfId="58" applyFont="1" applyFill="1" applyBorder="1" applyAlignment="1" applyProtection="1">
      <alignment horizontal="center" vertical="center"/>
      <protection hidden="1"/>
    </xf>
    <xf numFmtId="49" fontId="36" fillId="0" borderId="0" xfId="58" applyNumberFormat="1" applyFont="1" applyFill="1" applyBorder="1" applyAlignment="1" applyProtection="1">
      <alignment horizontal="left" vertical="top"/>
      <protection hidden="1"/>
    </xf>
    <xf numFmtId="0" fontId="35" fillId="0" borderId="0" xfId="58" applyFont="1" applyFill="1" applyBorder="1" applyAlignment="1" applyProtection="1">
      <alignment horizontal="left" vertical="top" wrapText="1"/>
      <protection/>
    </xf>
    <xf numFmtId="0" fontId="25" fillId="0" borderId="0" xfId="58" applyFont="1" applyFill="1" applyAlignment="1" applyProtection="1">
      <alignment horizontal="center"/>
      <protection hidden="1"/>
    </xf>
    <xf numFmtId="49" fontId="35" fillId="0" borderId="0" xfId="58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/>
    </xf>
    <xf numFmtId="0" fontId="0" fillId="0" borderId="12" xfId="58" applyFont="1" applyFill="1" applyBorder="1" applyAlignment="1" applyProtection="1">
      <alignment horizontal="center" vertical="center" textRotation="90"/>
      <protection hidden="1"/>
    </xf>
    <xf numFmtId="0" fontId="0" fillId="0" borderId="20" xfId="58" applyFont="1" applyFill="1" applyBorder="1" applyAlignment="1" applyProtection="1">
      <alignment horizontal="center" vertical="center" textRotation="90"/>
      <protection hidden="1"/>
    </xf>
    <xf numFmtId="0" fontId="0" fillId="0" borderId="11" xfId="58" applyFont="1" applyFill="1" applyBorder="1" applyAlignment="1" applyProtection="1">
      <alignment horizontal="center" vertical="center" textRotation="90"/>
      <protection hidden="1"/>
    </xf>
    <xf numFmtId="0" fontId="0" fillId="0" borderId="19" xfId="58" applyFont="1" applyFill="1" applyBorder="1" applyProtection="1">
      <alignment/>
      <protection hidden="1"/>
    </xf>
    <xf numFmtId="0" fontId="0" fillId="0" borderId="37" xfId="58" applyFont="1" applyFill="1" applyBorder="1" applyProtection="1">
      <alignment/>
      <protection hidden="1"/>
    </xf>
    <xf numFmtId="0" fontId="35" fillId="0" borderId="0" xfId="58" applyFont="1" applyFill="1" applyAlignment="1" applyProtection="1">
      <alignment wrapText="1"/>
      <protection hidden="1"/>
    </xf>
    <xf numFmtId="0" fontId="25" fillId="0" borderId="0" xfId="0" applyFont="1" applyAlignment="1">
      <alignment wrapText="1"/>
    </xf>
    <xf numFmtId="0" fontId="36" fillId="0" borderId="0" xfId="58" applyFont="1" applyFill="1" applyBorder="1" applyAlignment="1" applyProtection="1">
      <alignment horizontal="left" vertical="center" wrapText="1"/>
      <protection hidden="1"/>
    </xf>
    <xf numFmtId="1" fontId="38" fillId="0" borderId="0" xfId="58" applyNumberFormat="1" applyFont="1" applyFill="1" applyAlignment="1" applyProtection="1">
      <alignment/>
      <protection hidden="1"/>
    </xf>
    <xf numFmtId="0" fontId="45" fillId="0" borderId="0" xfId="0" applyFont="1" applyAlignment="1">
      <alignment/>
    </xf>
    <xf numFmtId="0" fontId="43" fillId="0" borderId="0" xfId="58" applyFont="1" applyFill="1" applyBorder="1" applyAlignment="1" applyProtection="1">
      <alignment horizontal="center"/>
      <protection hidden="1"/>
    </xf>
    <xf numFmtId="0" fontId="44" fillId="0" borderId="0" xfId="58" applyFont="1" applyFill="1" applyAlignment="1">
      <alignment/>
      <protection/>
    </xf>
    <xf numFmtId="180" fontId="38" fillId="0" borderId="0" xfId="58" applyNumberFormat="1" applyFont="1" applyFill="1" applyBorder="1" applyAlignment="1" applyProtection="1">
      <alignment horizontal="center" vertical="center" wrapText="1"/>
      <protection/>
    </xf>
    <xf numFmtId="0" fontId="36" fillId="0" borderId="0" xfId="58" applyFont="1" applyFill="1" applyBorder="1" applyAlignment="1" applyProtection="1">
      <alignment horizontal="left" vertical="center"/>
      <protection hidden="1"/>
    </xf>
    <xf numFmtId="49" fontId="0" fillId="0" borderId="0" xfId="58" applyNumberFormat="1" applyFont="1" applyFill="1" applyAlignment="1" applyProtection="1">
      <alignment horizontal="left" vertical="center"/>
      <protection/>
    </xf>
    <xf numFmtId="49" fontId="35" fillId="0" borderId="0" xfId="5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Уч.план 140448 (9кл.)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УП 120714 ЗИО-14.02" xfId="55"/>
    <cellStyle name="Обычный_РУП 230115 (9 кл.)" xfId="56"/>
    <cellStyle name="Обычный_Титул" xfId="57"/>
    <cellStyle name="Обычный_Уч.план 140448 (9кл.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B7B6D"/>
      <rgbColor rgb="00ABFFAB"/>
      <rgbColor rgb="000000FF"/>
      <rgbColor rgb="00C7FF75"/>
      <rgbColor rgb="00EAEAEA"/>
      <rgbColor rgb="0000FFFF"/>
      <rgbColor rgb="00F5F8E3"/>
      <rgbColor rgb="003FFF3F"/>
      <rgbColor rgb="00000080"/>
      <rgbColor rgb="00E3F1F9"/>
      <rgbColor rgb="00BEF0FB"/>
      <rgbColor rgb="00DAFAE2"/>
      <rgbColor rgb="00D9D9D9"/>
      <rgbColor rgb="005F5F5F"/>
      <rgbColor rgb="009999FF"/>
      <rgbColor rgb="00993366"/>
      <rgbColor rgb="00FFFFCC"/>
      <rgbColor rgb="00CCFFFF"/>
      <rgbColor rgb="00660066"/>
      <rgbColor rgb="00003399"/>
      <rgbColor rgb="000066CC"/>
      <rgbColor rgb="00CCCCFF"/>
      <rgbColor rgb="00000080"/>
      <rgbColor rgb="00FF0000"/>
      <rgbColor rgb="00FFFF00"/>
      <rgbColor rgb="0000FFFF"/>
      <rgbColor rgb="0003D74A"/>
      <rgbColor rgb="00800000"/>
      <rgbColor rgb="00008080"/>
      <rgbColor rgb="000000FF"/>
      <rgbColor rgb="00A7F9F7"/>
      <rgbColor rgb="00CCFFFF"/>
      <rgbColor rgb="00B7FFB7"/>
      <rgbColor rgb="00FFFF99"/>
      <rgbColor rgb="00CCECFF"/>
      <rgbColor rgb="00FF99CC"/>
      <rgbColor rgb="00FAF8C6"/>
      <rgbColor rgb="00F5F8E3"/>
      <rgbColor rgb="00DFEDE7"/>
      <rgbColor rgb="008DE3AE"/>
      <rgbColor rgb="007BD81E"/>
      <rgbColor rgb="00FFDE0C"/>
      <rgbColor rgb="00FFEA6D"/>
      <rgbColor rgb="00FF6600"/>
      <rgbColor rgb="00666699"/>
      <rgbColor rgb="00B2B2B2"/>
      <rgbColor rgb="00003366"/>
      <rgbColor rgb="0089EB92"/>
      <rgbColor rgb="00C2DD61"/>
      <rgbColor rgb="00EAEAEA"/>
      <rgbColor rgb="00DEFFD9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39</xdr:col>
      <xdr:colOff>628650</xdr:colOff>
      <xdr:row>40</xdr:row>
      <xdr:rowOff>66675</xdr:rowOff>
    </xdr:to>
    <xdr:pic>
      <xdr:nvPicPr>
        <xdr:cNvPr id="1" name="Рисунок 1" descr="титульный 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30375" cy="917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495300</xdr:colOff>
      <xdr:row>57</xdr:row>
      <xdr:rowOff>19050</xdr:rowOff>
    </xdr:from>
    <xdr:ext cx="1047750" cy="1524000"/>
    <xdr:sp>
      <xdr:nvSpPr>
        <xdr:cNvPr id="1" name="TextBox 2"/>
        <xdr:cNvSpPr txBox="1">
          <a:spLocks noChangeArrowheads="1"/>
        </xdr:cNvSpPr>
      </xdr:nvSpPr>
      <xdr:spPr>
        <a:xfrm>
          <a:off x="14030325" y="11772900"/>
          <a:ext cx="1047750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69</xdr:col>
      <xdr:colOff>47625</xdr:colOff>
      <xdr:row>49</xdr:row>
      <xdr:rowOff>9525</xdr:rowOff>
    </xdr:to>
    <xdr:pic>
      <xdr:nvPicPr>
        <xdr:cNvPr id="1" name="Рисунок 1" descr="КУГ 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92275" cy="925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34"/>
  <sheetViews>
    <sheetView tabSelected="1" zoomScalePageLayoutView="0" workbookViewId="0" topLeftCell="A16">
      <selection activeCell="P28" sqref="P28"/>
    </sheetView>
  </sheetViews>
  <sheetFormatPr defaultColWidth="9.00390625" defaultRowHeight="12.75"/>
  <cols>
    <col min="1" max="20" width="3.00390625" style="1" customWidth="1"/>
    <col min="21" max="21" width="1.37890625" style="1" customWidth="1"/>
    <col min="22" max="30" width="3.00390625" style="1" customWidth="1"/>
    <col min="31" max="31" width="2.75390625" style="1" customWidth="1"/>
    <col min="32" max="34" width="6.75390625" style="1" customWidth="1"/>
    <col min="35" max="35" width="26.125" style="1" customWidth="1"/>
    <col min="36" max="36" width="18.00390625" style="1" customWidth="1"/>
    <col min="37" max="37" width="6.75390625" style="1" customWidth="1"/>
    <col min="38" max="38" width="10.25390625" style="1" customWidth="1"/>
    <col min="39" max="42" width="8.625" style="1" customWidth="1"/>
    <col min="43" max="43" width="6.25390625" style="1" customWidth="1"/>
    <col min="44" max="16384" width="9.125" style="1" customWidth="1"/>
  </cols>
  <sheetData>
    <row r="1" spans="1:49" ht="19.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20"/>
      <c r="AN1" s="20"/>
      <c r="AO1" s="20"/>
      <c r="AP1" s="20"/>
      <c r="AQ1" s="20"/>
      <c r="AR1" s="19"/>
      <c r="AS1" s="19"/>
      <c r="AT1" s="19"/>
      <c r="AU1" s="19"/>
      <c r="AV1" s="19"/>
      <c r="AW1" s="19"/>
    </row>
    <row r="2" spans="1:49" s="197" customFormat="1" ht="18.75">
      <c r="A2" s="315" t="s">
        <v>211</v>
      </c>
      <c r="B2" s="315"/>
      <c r="C2" s="315"/>
      <c r="D2" s="315"/>
      <c r="E2" s="315"/>
      <c r="F2" s="315"/>
      <c r="G2" s="315"/>
      <c r="H2" s="315"/>
      <c r="I2" s="315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22" t="s">
        <v>162</v>
      </c>
      <c r="AJ2" s="24"/>
      <c r="AK2" s="24"/>
      <c r="AL2" s="24"/>
      <c r="AM2" s="24"/>
      <c r="AN2" s="24"/>
      <c r="AO2" s="24"/>
      <c r="AP2" s="24"/>
      <c r="AQ2" s="196"/>
      <c r="AR2" s="24"/>
      <c r="AS2" s="24"/>
      <c r="AT2" s="21"/>
      <c r="AU2" s="21"/>
      <c r="AV2" s="19"/>
      <c r="AW2" s="19"/>
    </row>
    <row r="3" spans="1:49" ht="19.5">
      <c r="A3" s="107" t="s">
        <v>212</v>
      </c>
      <c r="B3" s="24"/>
      <c r="C3" s="24"/>
      <c r="D3" s="24"/>
      <c r="E3" s="24"/>
      <c r="F3" s="24"/>
      <c r="G3" s="24"/>
      <c r="H3" s="24"/>
      <c r="I3" s="24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107" t="s">
        <v>209</v>
      </c>
      <c r="AJ3" s="107" t="s">
        <v>120</v>
      </c>
      <c r="AK3" s="107"/>
      <c r="AM3" s="107"/>
      <c r="AN3" s="107"/>
      <c r="AO3" s="107"/>
      <c r="AP3" s="107"/>
      <c r="AQ3" s="22"/>
      <c r="AR3" s="22"/>
      <c r="AS3" s="22"/>
      <c r="AT3" s="21"/>
      <c r="AU3" s="21"/>
      <c r="AV3" s="19"/>
      <c r="AW3" s="19"/>
    </row>
    <row r="4" spans="1:49" ht="19.5">
      <c r="A4" s="107" t="s">
        <v>213</v>
      </c>
      <c r="B4" s="24"/>
      <c r="C4" s="24"/>
      <c r="D4" s="24"/>
      <c r="E4" s="24"/>
      <c r="F4" s="24"/>
      <c r="G4" s="24"/>
      <c r="H4" s="24"/>
      <c r="I4" s="24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107" t="s">
        <v>311</v>
      </c>
      <c r="AJ4" s="107"/>
      <c r="AK4" s="107"/>
      <c r="AL4" s="107"/>
      <c r="AM4" s="107"/>
      <c r="AN4" s="107"/>
      <c r="AO4" s="107"/>
      <c r="AP4" s="107"/>
      <c r="AQ4" s="22"/>
      <c r="AR4" s="22"/>
      <c r="AS4" s="22"/>
      <c r="AT4" s="21"/>
      <c r="AU4" s="21"/>
      <c r="AV4" s="19"/>
      <c r="AW4" s="19"/>
    </row>
    <row r="5" spans="1:49" ht="19.5">
      <c r="A5" s="107" t="s">
        <v>311</v>
      </c>
      <c r="B5" s="24"/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1"/>
      <c r="AU5" s="21"/>
      <c r="AV5" s="19"/>
      <c r="AW5" s="19"/>
    </row>
    <row r="6" spans="1:49" ht="19.5">
      <c r="A6" s="24"/>
      <c r="B6" s="24"/>
      <c r="C6" s="24"/>
      <c r="D6" s="24"/>
      <c r="E6" s="24"/>
      <c r="F6" s="24"/>
      <c r="G6" s="24"/>
      <c r="H6" s="24"/>
      <c r="I6" s="24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1"/>
      <c r="AU6" s="21"/>
      <c r="AV6" s="19"/>
      <c r="AW6" s="19"/>
    </row>
    <row r="7" spans="1:49" ht="19.5">
      <c r="A7" s="24"/>
      <c r="B7" s="24"/>
      <c r="C7" s="24"/>
      <c r="D7" s="24"/>
      <c r="E7" s="24"/>
      <c r="F7" s="24"/>
      <c r="G7" s="24"/>
      <c r="H7" s="24"/>
      <c r="I7" s="24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1"/>
      <c r="AU7" s="21"/>
      <c r="AV7" s="19"/>
      <c r="AW7" s="19"/>
    </row>
    <row r="8" spans="1:49" ht="19.5">
      <c r="A8" s="24"/>
      <c r="B8" s="24"/>
      <c r="C8" s="24"/>
      <c r="D8" s="24"/>
      <c r="E8" s="24"/>
      <c r="F8" s="24"/>
      <c r="G8" s="24"/>
      <c r="H8" s="24"/>
      <c r="I8" s="24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1"/>
      <c r="AU8" s="21"/>
      <c r="AV8" s="19"/>
      <c r="AW8" s="19"/>
    </row>
    <row r="9" spans="1:49" ht="19.5">
      <c r="A9" s="24"/>
      <c r="B9" s="24"/>
      <c r="C9" s="24"/>
      <c r="D9" s="24"/>
      <c r="E9" s="24"/>
      <c r="F9" s="24"/>
      <c r="G9" s="24"/>
      <c r="H9" s="24"/>
      <c r="I9" s="24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1"/>
      <c r="AU9" s="21"/>
      <c r="AV9" s="19"/>
      <c r="AW9" s="19"/>
    </row>
    <row r="10" spans="1:49" ht="18.75">
      <c r="A10" s="25"/>
      <c r="B10" s="25"/>
      <c r="C10" s="25"/>
      <c r="D10" s="25"/>
      <c r="E10" s="25"/>
      <c r="F10" s="25"/>
      <c r="G10" s="25"/>
      <c r="H10" s="2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7" t="s">
        <v>99</v>
      </c>
      <c r="AG10" s="26"/>
      <c r="AH10" s="26"/>
      <c r="AI10" s="26"/>
      <c r="AJ10" s="28"/>
      <c r="AK10" s="28"/>
      <c r="AL10" s="28"/>
      <c r="AM10" s="28"/>
      <c r="AN10" s="28"/>
      <c r="AO10" s="28"/>
      <c r="AP10" s="28"/>
      <c r="AQ10" s="28"/>
      <c r="AR10" s="19"/>
      <c r="AS10" s="19"/>
      <c r="AT10" s="19"/>
      <c r="AU10" s="19"/>
      <c r="AV10" s="19"/>
      <c r="AW10" s="19"/>
    </row>
    <row r="11" spans="1:49" ht="18.75">
      <c r="A11" s="25"/>
      <c r="B11" s="25"/>
      <c r="C11" s="25"/>
      <c r="D11" s="25"/>
      <c r="E11" s="25"/>
      <c r="F11" s="25"/>
      <c r="G11" s="25"/>
      <c r="H11" s="25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7"/>
      <c r="AG11" s="26"/>
      <c r="AH11" s="26"/>
      <c r="AI11" s="26"/>
      <c r="AJ11" s="28"/>
      <c r="AK11" s="28"/>
      <c r="AL11" s="28"/>
      <c r="AM11" s="28"/>
      <c r="AN11" s="28"/>
      <c r="AO11" s="28"/>
      <c r="AP11" s="28"/>
      <c r="AQ11" s="28"/>
      <c r="AR11" s="19"/>
      <c r="AS11" s="19"/>
      <c r="AT11" s="19"/>
      <c r="AU11" s="19"/>
      <c r="AV11" s="19"/>
      <c r="AW11" s="19"/>
    </row>
    <row r="12" spans="1:49" ht="18.75">
      <c r="A12" s="25"/>
      <c r="B12" s="25"/>
      <c r="C12" s="25"/>
      <c r="D12" s="25"/>
      <c r="E12" s="25"/>
      <c r="F12" s="25"/>
      <c r="G12" s="25"/>
      <c r="H12" s="25"/>
      <c r="J12" s="26"/>
      <c r="K12" s="26"/>
      <c r="L12" s="26"/>
      <c r="M12" s="26"/>
      <c r="N12" s="26"/>
      <c r="O12" s="26"/>
      <c r="P12" s="318" t="s">
        <v>214</v>
      </c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28"/>
      <c r="AL12" s="28"/>
      <c r="AM12" s="28"/>
      <c r="AN12" s="28"/>
      <c r="AO12" s="28"/>
      <c r="AP12" s="28"/>
      <c r="AQ12" s="28"/>
      <c r="AR12" s="19"/>
      <c r="AS12" s="19"/>
      <c r="AT12" s="19"/>
      <c r="AU12" s="19"/>
      <c r="AV12" s="19"/>
      <c r="AW12" s="19"/>
    </row>
    <row r="13" spans="2:49" ht="18.75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3" t="s">
        <v>208</v>
      </c>
      <c r="AG13" s="29"/>
      <c r="AH13" s="29"/>
      <c r="AI13" s="29"/>
      <c r="AJ13" s="29"/>
      <c r="AK13" s="29"/>
      <c r="AL13" s="29"/>
      <c r="AM13" s="28"/>
      <c r="AN13" s="28"/>
      <c r="AO13" s="28"/>
      <c r="AP13" s="28"/>
      <c r="AQ13" s="28"/>
      <c r="AR13" s="19"/>
      <c r="AS13" s="19"/>
      <c r="AT13" s="19"/>
      <c r="AU13" s="19"/>
      <c r="AV13" s="19"/>
      <c r="AW13" s="19"/>
    </row>
    <row r="14" spans="1:49" ht="18.75">
      <c r="A14" s="23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3" t="s">
        <v>138</v>
      </c>
      <c r="AG14" s="29"/>
      <c r="AH14" s="29"/>
      <c r="AI14" s="29"/>
      <c r="AJ14" s="29"/>
      <c r="AK14" s="29"/>
      <c r="AL14" s="29"/>
      <c r="AM14" s="28"/>
      <c r="AN14" s="28"/>
      <c r="AO14" s="28"/>
      <c r="AP14" s="28"/>
      <c r="AQ14" s="28"/>
      <c r="AR14" s="19"/>
      <c r="AS14" s="19"/>
      <c r="AT14" s="19"/>
      <c r="AU14" s="19"/>
      <c r="AV14" s="19"/>
      <c r="AW14" s="19"/>
    </row>
    <row r="15" spans="2:49" ht="18.75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8"/>
      <c r="AN15" s="28"/>
      <c r="AO15" s="28"/>
      <c r="AP15" s="28"/>
      <c r="AQ15" s="28"/>
      <c r="AR15" s="19"/>
      <c r="AS15" s="19"/>
      <c r="AT15" s="19"/>
      <c r="AU15" s="19"/>
      <c r="AV15" s="19"/>
      <c r="AW15" s="19"/>
    </row>
    <row r="16" spans="1:49" ht="18.75">
      <c r="A16" s="23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8"/>
      <c r="AN16" s="28"/>
      <c r="AO16" s="28"/>
      <c r="AP16" s="28"/>
      <c r="AQ16" s="28"/>
      <c r="AR16" s="19"/>
      <c r="AS16" s="19"/>
      <c r="AT16" s="19"/>
      <c r="AU16" s="19"/>
      <c r="AV16" s="19"/>
      <c r="AW16" s="19"/>
    </row>
    <row r="17" spans="1:49" ht="18.75">
      <c r="A17" s="23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8"/>
      <c r="AN17" s="28"/>
      <c r="AO17" s="28"/>
      <c r="AP17" s="28"/>
      <c r="AQ17" s="28"/>
      <c r="AR17" s="19"/>
      <c r="AS17" s="19"/>
      <c r="AT17" s="19"/>
      <c r="AU17" s="19"/>
      <c r="AV17" s="19"/>
      <c r="AW17" s="19"/>
    </row>
    <row r="18" spans="1:49" ht="18.75">
      <c r="A18" s="23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 t="s">
        <v>124</v>
      </c>
      <c r="AG18" s="29"/>
      <c r="AH18" s="29"/>
      <c r="AI18" s="29"/>
      <c r="AJ18" s="29"/>
      <c r="AK18" s="29"/>
      <c r="AL18" s="29"/>
      <c r="AM18" s="28"/>
      <c r="AN18" s="28"/>
      <c r="AO18" s="28"/>
      <c r="AP18" s="28"/>
      <c r="AQ18" s="28"/>
      <c r="AR18" s="19"/>
      <c r="AS18" s="19"/>
      <c r="AT18" s="19"/>
      <c r="AU18" s="19"/>
      <c r="AV18" s="19"/>
      <c r="AW18" s="19"/>
    </row>
    <row r="19" spans="1:49" ht="18.75">
      <c r="A19" s="23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AA19" s="29"/>
      <c r="AB19" s="29"/>
      <c r="AC19" s="29"/>
      <c r="AD19" s="29"/>
      <c r="AE19" s="29"/>
      <c r="AF19" s="29" t="s">
        <v>239</v>
      </c>
      <c r="AG19" s="29"/>
      <c r="AH19" s="29"/>
      <c r="AI19" s="29"/>
      <c r="AJ19" s="29"/>
      <c r="AK19" s="29"/>
      <c r="AL19" s="29"/>
      <c r="AM19" s="28"/>
      <c r="AN19" s="28"/>
      <c r="AO19" s="28"/>
      <c r="AP19" s="28"/>
      <c r="AQ19" s="28"/>
      <c r="AR19" s="19"/>
      <c r="AS19" s="19"/>
      <c r="AT19" s="19"/>
      <c r="AU19" s="19"/>
      <c r="AV19" s="19"/>
      <c r="AW19" s="19"/>
    </row>
    <row r="20" spans="1:49" ht="18.75">
      <c r="A20" s="21"/>
      <c r="B20" s="21"/>
      <c r="C20" s="21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24" t="s">
        <v>216</v>
      </c>
      <c r="AG20" s="30"/>
      <c r="AH20" s="30"/>
      <c r="AI20" s="30"/>
      <c r="AJ20" s="30"/>
      <c r="AK20" s="30"/>
      <c r="AL20" s="28"/>
      <c r="AM20" s="21"/>
      <c r="AN20" s="31"/>
      <c r="AO20" s="31"/>
      <c r="AP20" s="21"/>
      <c r="AQ20" s="21"/>
      <c r="AR20" s="19"/>
      <c r="AS20" s="19"/>
      <c r="AT20" s="19"/>
      <c r="AU20" s="19"/>
      <c r="AV20" s="19"/>
      <c r="AW20" s="19"/>
    </row>
    <row r="21" spans="1:49" ht="18.75">
      <c r="A21" s="21"/>
      <c r="B21" s="21"/>
      <c r="C21" s="21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24"/>
      <c r="AG21" s="30"/>
      <c r="AH21" s="30"/>
      <c r="AI21" s="30"/>
      <c r="AJ21" s="30"/>
      <c r="AK21" s="30"/>
      <c r="AL21" s="28"/>
      <c r="AM21" s="21"/>
      <c r="AN21" s="31"/>
      <c r="AO21" s="31"/>
      <c r="AP21" s="21"/>
      <c r="AQ21" s="21"/>
      <c r="AR21" s="19"/>
      <c r="AS21" s="19"/>
      <c r="AT21" s="19"/>
      <c r="AU21" s="19"/>
      <c r="AV21" s="19"/>
      <c r="AW21" s="19"/>
    </row>
    <row r="22" spans="1:49" ht="18.75">
      <c r="A22" s="21"/>
      <c r="B22" s="21"/>
      <c r="C22" s="21"/>
      <c r="D22" s="24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28"/>
      <c r="AM22" s="21"/>
      <c r="AN22" s="31"/>
      <c r="AO22" s="31"/>
      <c r="AP22" s="21"/>
      <c r="AQ22" s="21"/>
      <c r="AR22" s="19"/>
      <c r="AS22" s="19"/>
      <c r="AT22" s="19"/>
      <c r="AU22" s="19"/>
      <c r="AV22" s="19"/>
      <c r="AW22" s="19"/>
    </row>
    <row r="23" spans="1:49" ht="38.25" customHeight="1">
      <c r="A23" s="21"/>
      <c r="B23" s="21"/>
      <c r="C23" s="21"/>
      <c r="D23" s="24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6" t="s">
        <v>4</v>
      </c>
      <c r="AF23" s="30"/>
      <c r="AG23" s="30"/>
      <c r="AH23" s="30"/>
      <c r="AI23" s="30"/>
      <c r="AJ23" s="320" t="s">
        <v>240</v>
      </c>
      <c r="AK23" s="320"/>
      <c r="AL23" s="320"/>
      <c r="AM23" s="320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</row>
    <row r="24" spans="1:49" ht="18.75">
      <c r="A24" s="21"/>
      <c r="B24" s="21"/>
      <c r="C24" s="21"/>
      <c r="D24" s="24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2" t="s">
        <v>121</v>
      </c>
      <c r="AF24" s="30"/>
      <c r="AG24" s="30"/>
      <c r="AH24" s="30"/>
      <c r="AI24" s="30"/>
      <c r="AJ24" s="310" t="s">
        <v>3</v>
      </c>
      <c r="AK24" s="310"/>
      <c r="AL24" s="310"/>
      <c r="AM24" s="310"/>
      <c r="AN24" s="32"/>
      <c r="AO24" s="32"/>
      <c r="AP24" s="21"/>
      <c r="AQ24" s="21"/>
      <c r="AR24" s="19"/>
      <c r="AS24" s="19"/>
      <c r="AT24" s="19"/>
      <c r="AU24" s="19"/>
      <c r="AV24" s="19"/>
      <c r="AW24" s="19"/>
    </row>
    <row r="25" spans="1:49" ht="18.75">
      <c r="A25" s="21"/>
      <c r="B25" s="21"/>
      <c r="C25" s="309"/>
      <c r="D25" s="309"/>
      <c r="E25" s="309"/>
      <c r="F25" s="309"/>
      <c r="G25" s="309"/>
      <c r="H25" s="309"/>
      <c r="I25" s="309"/>
      <c r="J25" s="316"/>
      <c r="K25" s="316"/>
      <c r="L25" s="316"/>
      <c r="M25" s="316"/>
      <c r="N25" s="316"/>
      <c r="O25" s="33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11" t="s">
        <v>122</v>
      </c>
      <c r="AF25" s="317"/>
      <c r="AG25" s="317"/>
      <c r="AH25" s="317"/>
      <c r="AI25" s="317"/>
      <c r="AJ25" s="108" t="s">
        <v>303</v>
      </c>
      <c r="AK25" s="19"/>
      <c r="AL25" s="19"/>
      <c r="AM25" s="19"/>
      <c r="AN25" s="19"/>
      <c r="AO25" s="35"/>
      <c r="AP25" s="21"/>
      <c r="AQ25" s="36"/>
      <c r="AR25" s="19"/>
      <c r="AS25" s="19"/>
      <c r="AT25" s="19"/>
      <c r="AU25" s="19"/>
      <c r="AV25" s="19"/>
      <c r="AW25" s="19"/>
    </row>
    <row r="26" spans="1:49" ht="18.75">
      <c r="A26" s="21"/>
      <c r="B26" s="309"/>
      <c r="C26" s="309"/>
      <c r="D26" s="309"/>
      <c r="E26" s="309"/>
      <c r="F26" s="309"/>
      <c r="G26" s="309"/>
      <c r="H26" s="309"/>
      <c r="I26" s="21"/>
      <c r="J26" s="314"/>
      <c r="K26" s="314"/>
      <c r="L26" s="21"/>
      <c r="M26" s="21"/>
      <c r="N26" s="21"/>
      <c r="O26" s="21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6" t="s">
        <v>123</v>
      </c>
      <c r="AF26" s="108"/>
      <c r="AG26" s="19"/>
      <c r="AH26" s="109"/>
      <c r="AI26" s="109"/>
      <c r="AJ26" s="25" t="s">
        <v>304</v>
      </c>
      <c r="AK26" s="19"/>
      <c r="AL26" s="25"/>
      <c r="AM26" s="25"/>
      <c r="AN26" s="26"/>
      <c r="AO26" s="26"/>
      <c r="AP26" s="21"/>
      <c r="AQ26" s="21"/>
      <c r="AR26" s="19"/>
      <c r="AS26" s="19"/>
      <c r="AT26" s="19"/>
      <c r="AU26" s="19"/>
      <c r="AV26" s="19"/>
      <c r="AW26" s="19"/>
    </row>
    <row r="27" spans="1:43" ht="18.75">
      <c r="A27" s="21"/>
      <c r="B27" s="21"/>
      <c r="C27" s="309"/>
      <c r="D27" s="309"/>
      <c r="E27" s="309"/>
      <c r="F27" s="309"/>
      <c r="G27" s="309"/>
      <c r="H27" s="309"/>
      <c r="I27" s="309"/>
      <c r="J27" s="310"/>
      <c r="K27" s="310"/>
      <c r="L27" s="310"/>
      <c r="M27" s="310"/>
      <c r="N27" s="310"/>
      <c r="O27" s="33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 t="s">
        <v>215</v>
      </c>
      <c r="AF27" s="21"/>
      <c r="AG27" s="110"/>
      <c r="AH27" s="108"/>
      <c r="AI27" s="108"/>
      <c r="AJ27" s="34"/>
      <c r="AK27" s="37"/>
      <c r="AL27" s="21"/>
      <c r="AM27" s="21"/>
      <c r="AN27" s="21"/>
      <c r="AO27" s="34"/>
      <c r="AP27" s="38"/>
      <c r="AQ27" s="38"/>
    </row>
    <row r="28" spans="1:43" ht="18.75">
      <c r="A28" s="40"/>
      <c r="B28" s="40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41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11" t="s">
        <v>219</v>
      </c>
      <c r="AF28" s="311"/>
      <c r="AG28" s="311"/>
      <c r="AH28" s="311"/>
      <c r="AI28" s="311"/>
      <c r="AJ28" s="111" t="s">
        <v>217</v>
      </c>
      <c r="AK28" s="34"/>
      <c r="AL28" s="40"/>
      <c r="AM28" s="40"/>
      <c r="AN28" s="40"/>
      <c r="AO28" s="34"/>
      <c r="AP28" s="38"/>
      <c r="AQ28" s="38"/>
    </row>
    <row r="29" spans="1:43" ht="18.75">
      <c r="A29" s="40"/>
      <c r="B29" s="40"/>
      <c r="D29" s="42"/>
      <c r="E29" s="42"/>
      <c r="F29" s="42"/>
      <c r="G29" s="42"/>
      <c r="H29" s="42"/>
      <c r="I29" s="21"/>
      <c r="J29" s="21"/>
      <c r="K29" s="43"/>
      <c r="L29" s="43"/>
      <c r="M29" s="43"/>
      <c r="N29" s="43"/>
      <c r="O29" s="43"/>
      <c r="AE29" s="199" t="s">
        <v>220</v>
      </c>
      <c r="AF29" s="200"/>
      <c r="AG29" s="40"/>
      <c r="AH29" s="200"/>
      <c r="AI29" s="200"/>
      <c r="AJ29" s="200" t="s">
        <v>222</v>
      </c>
      <c r="AK29" s="306"/>
      <c r="AL29" s="307"/>
      <c r="AM29" s="307"/>
      <c r="AN29" s="40"/>
      <c r="AO29" s="40"/>
      <c r="AP29" s="39"/>
      <c r="AQ29" s="44"/>
    </row>
    <row r="30" spans="1:43" ht="18.75">
      <c r="A30" s="40"/>
      <c r="B30" s="40"/>
      <c r="C30" s="45"/>
      <c r="D30" s="40"/>
      <c r="E30" s="21"/>
      <c r="F30" s="21"/>
      <c r="G30" s="45"/>
      <c r="H30" s="45"/>
      <c r="I30" s="45"/>
      <c r="J30" s="45"/>
      <c r="K30" s="45"/>
      <c r="L30" s="45"/>
      <c r="M30" s="45"/>
      <c r="N30" s="45"/>
      <c r="O30" s="45"/>
      <c r="P30" s="308"/>
      <c r="Q30" s="308"/>
      <c r="R30" s="308"/>
      <c r="S30" s="308"/>
      <c r="T30" s="308"/>
      <c r="U30" s="308"/>
      <c r="V30" s="308"/>
      <c r="W30" s="21"/>
      <c r="X30" s="21"/>
      <c r="Y30" s="46"/>
      <c r="Z30" s="46"/>
      <c r="AA30" s="46"/>
      <c r="AB30" s="40"/>
      <c r="AC30" s="40"/>
      <c r="AD30" s="40"/>
      <c r="AE30" s="40" t="s">
        <v>221</v>
      </c>
      <c r="AF30" s="40"/>
      <c r="AG30" s="40"/>
      <c r="AH30" s="40"/>
      <c r="AI30" s="40"/>
      <c r="AJ30" s="40" t="s">
        <v>312</v>
      </c>
      <c r="AK30" s="40"/>
      <c r="AL30" s="40"/>
      <c r="AM30" s="21"/>
      <c r="AN30" s="40"/>
      <c r="AO30" s="40"/>
      <c r="AP30" s="39"/>
      <c r="AQ30" s="44"/>
    </row>
    <row r="31" spans="1:111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10"/>
      <c r="Z31" s="10"/>
      <c r="AA31" s="10"/>
      <c r="AB31" s="10"/>
      <c r="AC31" s="10"/>
      <c r="AD31" s="10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10"/>
      <c r="AQ31" s="10"/>
      <c r="AR31" s="8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</row>
    <row r="32" spans="1:111" ht="13.5" customHeight="1">
      <c r="A32" s="312"/>
      <c r="B32" s="312"/>
      <c r="C32" s="312"/>
      <c r="D32" s="312"/>
      <c r="E32" s="312"/>
      <c r="F32" s="312"/>
      <c r="G32" s="312"/>
      <c r="H32" s="312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</row>
    <row r="33" spans="1:111" ht="13.5" customHeight="1">
      <c r="A33" s="312"/>
      <c r="B33" s="312"/>
      <c r="C33" s="312"/>
      <c r="D33" s="312"/>
      <c r="E33" s="312"/>
      <c r="F33" s="312"/>
      <c r="G33" s="312"/>
      <c r="H33" s="312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</row>
    <row r="34" spans="1:111" ht="12.75" customHeight="1">
      <c r="A34" s="9"/>
      <c r="B34" s="9"/>
      <c r="C34" s="9"/>
      <c r="D34" s="9"/>
      <c r="E34" s="9"/>
      <c r="F34" s="9"/>
      <c r="G34" s="9"/>
      <c r="H34" s="9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</row>
    <row r="35" ht="12.75"/>
    <row r="36" ht="12.75"/>
    <row r="37" ht="12.75"/>
    <row r="38" ht="12.75"/>
    <row r="39" ht="12.75"/>
    <row r="40" ht="12.75"/>
  </sheetData>
  <sheetProtection/>
  <mergeCells count="16">
    <mergeCell ref="B26:H26"/>
    <mergeCell ref="J26:K26"/>
    <mergeCell ref="A2:I2"/>
    <mergeCell ref="AJ24:AM24"/>
    <mergeCell ref="C25:I25"/>
    <mergeCell ref="J25:N25"/>
    <mergeCell ref="AE25:AI25"/>
    <mergeCell ref="P12:AJ12"/>
    <mergeCell ref="AJ23:AM23"/>
    <mergeCell ref="AK29:AM29"/>
    <mergeCell ref="P30:V30"/>
    <mergeCell ref="C27:I27"/>
    <mergeCell ref="J27:N27"/>
    <mergeCell ref="AE28:AI28"/>
    <mergeCell ref="A32:H33"/>
    <mergeCell ref="C28:N28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65" r:id="rId2"/>
  <colBreaks count="1" manualBreakCount="1">
    <brk id="4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="115" zoomScaleNormal="115" zoomScalePageLayoutView="0" workbookViewId="0" topLeftCell="A1">
      <selection activeCell="B29" sqref="B29"/>
    </sheetView>
  </sheetViews>
  <sheetFormatPr defaultColWidth="9.00390625" defaultRowHeight="12.75"/>
  <cols>
    <col min="1" max="1" width="9.125" style="124" customWidth="1"/>
    <col min="2" max="2" width="20.125" style="124" customWidth="1"/>
    <col min="3" max="3" width="9.125" style="124" customWidth="1"/>
    <col min="4" max="4" width="9.375" style="124" customWidth="1"/>
    <col min="5" max="5" width="16.125" style="124" customWidth="1"/>
    <col min="6" max="7" width="16.375" style="124" customWidth="1"/>
    <col min="8" max="16384" width="9.125" style="124" customWidth="1"/>
  </cols>
  <sheetData>
    <row r="1" spans="1:10" ht="12.75">
      <c r="A1" s="322" t="s">
        <v>112</v>
      </c>
      <c r="B1" s="322"/>
      <c r="C1" s="322"/>
      <c r="D1" s="322"/>
      <c r="E1" s="322"/>
      <c r="F1" s="322"/>
      <c r="G1" s="322"/>
      <c r="H1" s="322"/>
      <c r="I1" s="322"/>
      <c r="J1" s="322"/>
    </row>
    <row r="3" spans="1:9" ht="12.75">
      <c r="A3" s="323" t="s">
        <v>163</v>
      </c>
      <c r="B3" s="324" t="s">
        <v>164</v>
      </c>
      <c r="C3" s="323" t="s">
        <v>165</v>
      </c>
      <c r="D3" s="325" t="s">
        <v>111</v>
      </c>
      <c r="E3" s="325"/>
      <c r="F3" s="323" t="s">
        <v>166</v>
      </c>
      <c r="G3" s="323" t="s">
        <v>167</v>
      </c>
      <c r="H3" s="323" t="s">
        <v>30</v>
      </c>
      <c r="I3" s="323" t="s">
        <v>168</v>
      </c>
    </row>
    <row r="4" spans="1:9" s="127" customFormat="1" ht="51">
      <c r="A4" s="323"/>
      <c r="B4" s="324"/>
      <c r="C4" s="323"/>
      <c r="D4" s="125" t="s">
        <v>169</v>
      </c>
      <c r="E4" s="125" t="s">
        <v>113</v>
      </c>
      <c r="F4" s="323"/>
      <c r="G4" s="323"/>
      <c r="H4" s="323"/>
      <c r="I4" s="323"/>
    </row>
    <row r="5" spans="1:9" s="128" customFormat="1" ht="12.75">
      <c r="A5" s="126">
        <v>1</v>
      </c>
      <c r="B5" s="126">
        <v>2</v>
      </c>
      <c r="C5" s="126">
        <v>3</v>
      </c>
      <c r="D5" s="126">
        <v>4</v>
      </c>
      <c r="E5" s="126">
        <v>5</v>
      </c>
      <c r="F5" s="126">
        <v>6</v>
      </c>
      <c r="G5" s="126">
        <v>7</v>
      </c>
      <c r="H5" s="126">
        <v>8</v>
      </c>
      <c r="I5" s="126">
        <v>9</v>
      </c>
    </row>
    <row r="6" spans="1:9" ht="12.75">
      <c r="A6" s="129" t="s">
        <v>160</v>
      </c>
      <c r="B6" s="126">
        <v>37</v>
      </c>
      <c r="C6" s="130">
        <v>3</v>
      </c>
      <c r="D6" s="130">
        <v>0</v>
      </c>
      <c r="E6" s="126">
        <v>0</v>
      </c>
      <c r="F6" s="126">
        <v>2</v>
      </c>
      <c r="G6" s="126">
        <v>0</v>
      </c>
      <c r="H6" s="126">
        <v>10</v>
      </c>
      <c r="I6" s="126">
        <f>SUM(B6:H6)</f>
        <v>52</v>
      </c>
    </row>
    <row r="7" spans="1:9" ht="12.75">
      <c r="A7" s="129" t="s">
        <v>161</v>
      </c>
      <c r="B7" s="126">
        <v>24</v>
      </c>
      <c r="C7" s="130">
        <v>0</v>
      </c>
      <c r="D7" s="130">
        <v>6</v>
      </c>
      <c r="E7" s="126">
        <v>4</v>
      </c>
      <c r="F7" s="126">
        <v>1</v>
      </c>
      <c r="G7" s="126">
        <v>6</v>
      </c>
      <c r="H7" s="126">
        <v>2</v>
      </c>
      <c r="I7" s="126">
        <f>SUM(B7:H7)</f>
        <v>43</v>
      </c>
    </row>
    <row r="8" spans="1:9" s="133" customFormat="1" ht="12.75">
      <c r="A8" s="131" t="s">
        <v>31</v>
      </c>
      <c r="B8" s="132">
        <f aca="true" t="shared" si="0" ref="B8:I8">SUM(B6:B7)</f>
        <v>61</v>
      </c>
      <c r="C8" s="132">
        <f t="shared" si="0"/>
        <v>3</v>
      </c>
      <c r="D8" s="132">
        <f t="shared" si="0"/>
        <v>6</v>
      </c>
      <c r="E8" s="132">
        <f t="shared" si="0"/>
        <v>4</v>
      </c>
      <c r="F8" s="132">
        <f t="shared" si="0"/>
        <v>3</v>
      </c>
      <c r="G8" s="132">
        <f t="shared" si="0"/>
        <v>6</v>
      </c>
      <c r="H8" s="132">
        <f t="shared" si="0"/>
        <v>12</v>
      </c>
      <c r="I8" s="132">
        <f t="shared" si="0"/>
        <v>95</v>
      </c>
    </row>
    <row r="9" spans="3:9" ht="12.75">
      <c r="C9" s="321"/>
      <c r="D9" s="321"/>
      <c r="E9" s="128"/>
      <c r="F9" s="134"/>
      <c r="G9" s="128"/>
      <c r="I9" s="135"/>
    </row>
    <row r="10" spans="2:9" ht="12.75">
      <c r="B10" s="128"/>
      <c r="C10" s="128"/>
      <c r="D10" s="128"/>
      <c r="E10" s="128"/>
      <c r="F10" s="128"/>
      <c r="G10" s="128"/>
      <c r="H10" s="128"/>
      <c r="I10" s="128"/>
    </row>
  </sheetData>
  <sheetProtection/>
  <mergeCells count="10">
    <mergeCell ref="C9:D9"/>
    <mergeCell ref="A1:J1"/>
    <mergeCell ref="A3:A4"/>
    <mergeCell ref="B3:B4"/>
    <mergeCell ref="C3:C4"/>
    <mergeCell ref="D3:E3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view="pageBreakPreview" zoomScaleNormal="75" zoomScaleSheetLayoutView="10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69" sqref="A69:E75"/>
    </sheetView>
  </sheetViews>
  <sheetFormatPr defaultColWidth="9.00390625" defaultRowHeight="12.75"/>
  <cols>
    <col min="1" max="1" width="10.75390625" style="2" customWidth="1"/>
    <col min="2" max="2" width="46.125" style="2" customWidth="1"/>
    <col min="3" max="3" width="7.25390625" style="5" customWidth="1"/>
    <col min="4" max="4" width="5.875" style="5" customWidth="1"/>
    <col min="5" max="5" width="6.875" style="5" customWidth="1"/>
    <col min="6" max="7" width="5.75390625" style="5" customWidth="1"/>
    <col min="8" max="8" width="6.125" style="5" customWidth="1"/>
    <col min="9" max="9" width="5.625" style="5" customWidth="1"/>
    <col min="10" max="10" width="7.125" style="5" customWidth="1"/>
    <col min="11" max="12" width="7.25390625" style="5" customWidth="1"/>
    <col min="13" max="13" width="7.625" style="5" customWidth="1"/>
    <col min="14" max="15" width="5.875" style="2" customWidth="1"/>
    <col min="16" max="16384" width="9.125" style="2" customWidth="1"/>
  </cols>
  <sheetData>
    <row r="1" spans="1:13" ht="15.75">
      <c r="A1"/>
      <c r="B1" s="17" t="s">
        <v>224</v>
      </c>
      <c r="C1" s="48"/>
      <c r="D1"/>
      <c r="E1"/>
      <c r="F1"/>
      <c r="G1"/>
      <c r="H1"/>
      <c r="I1"/>
      <c r="J1"/>
      <c r="K1"/>
      <c r="L1"/>
      <c r="M1"/>
    </row>
    <row r="2" spans="1:13" ht="15">
      <c r="A2"/>
      <c r="B2"/>
      <c r="C2" s="48"/>
      <c r="D2"/>
      <c r="E2"/>
      <c r="F2"/>
      <c r="G2"/>
      <c r="H2"/>
      <c r="I2"/>
      <c r="J2"/>
      <c r="K2"/>
      <c r="L2"/>
      <c r="M2"/>
    </row>
    <row r="3" spans="1:15" ht="20.25" customHeight="1">
      <c r="A3" s="350" t="s">
        <v>67</v>
      </c>
      <c r="B3" s="353" t="s">
        <v>159</v>
      </c>
      <c r="C3" s="328" t="s">
        <v>106</v>
      </c>
      <c r="D3" s="331" t="s">
        <v>180</v>
      </c>
      <c r="E3" s="331"/>
      <c r="F3" s="331"/>
      <c r="G3" s="331"/>
      <c r="H3" s="331"/>
      <c r="I3" s="331"/>
      <c r="J3" s="338" t="s">
        <v>305</v>
      </c>
      <c r="K3" s="339"/>
      <c r="L3" s="339"/>
      <c r="M3" s="340"/>
      <c r="N3" s="373" t="s">
        <v>230</v>
      </c>
      <c r="O3" s="374"/>
    </row>
    <row r="4" spans="1:15" ht="18.75" customHeight="1">
      <c r="A4" s="351"/>
      <c r="B4" s="354"/>
      <c r="C4" s="329"/>
      <c r="D4" s="335" t="s">
        <v>177</v>
      </c>
      <c r="E4" s="335" t="s">
        <v>178</v>
      </c>
      <c r="F4" s="331" t="s">
        <v>0</v>
      </c>
      <c r="G4" s="331"/>
      <c r="H4" s="331"/>
      <c r="I4" s="331"/>
      <c r="J4" s="341"/>
      <c r="K4" s="342"/>
      <c r="L4" s="342"/>
      <c r="M4" s="343"/>
      <c r="N4" s="375"/>
      <c r="O4" s="376"/>
    </row>
    <row r="5" spans="1:15" ht="15" customHeight="1">
      <c r="A5" s="351"/>
      <c r="B5" s="354"/>
      <c r="C5" s="329"/>
      <c r="D5" s="359"/>
      <c r="E5" s="336"/>
      <c r="F5" s="335" t="s">
        <v>105</v>
      </c>
      <c r="G5" s="331" t="s">
        <v>1</v>
      </c>
      <c r="H5" s="331"/>
      <c r="I5" s="331"/>
      <c r="J5" s="326" t="s">
        <v>160</v>
      </c>
      <c r="K5" s="327"/>
      <c r="L5" s="326" t="s">
        <v>161</v>
      </c>
      <c r="M5" s="327"/>
      <c r="N5" s="377" t="s">
        <v>231</v>
      </c>
      <c r="O5" s="380" t="s">
        <v>232</v>
      </c>
    </row>
    <row r="6" spans="1:15" ht="15">
      <c r="A6" s="351"/>
      <c r="B6" s="354"/>
      <c r="C6" s="329"/>
      <c r="D6" s="359"/>
      <c r="E6" s="336"/>
      <c r="F6" s="356"/>
      <c r="G6" s="361" t="s">
        <v>190</v>
      </c>
      <c r="H6" s="332" t="s">
        <v>179</v>
      </c>
      <c r="I6" s="358" t="s">
        <v>195</v>
      </c>
      <c r="J6" s="16">
        <v>1</v>
      </c>
      <c r="K6" s="16">
        <v>2</v>
      </c>
      <c r="L6" s="16">
        <v>3</v>
      </c>
      <c r="M6" s="16">
        <v>4</v>
      </c>
      <c r="N6" s="378"/>
      <c r="O6" s="380"/>
    </row>
    <row r="7" spans="1:15" ht="15">
      <c r="A7" s="351"/>
      <c r="B7" s="354"/>
      <c r="C7" s="329"/>
      <c r="D7" s="359"/>
      <c r="E7" s="336"/>
      <c r="F7" s="356"/>
      <c r="G7" s="362"/>
      <c r="H7" s="333"/>
      <c r="I7" s="358"/>
      <c r="J7" s="14" t="s">
        <v>2</v>
      </c>
      <c r="K7" s="14" t="s">
        <v>2</v>
      </c>
      <c r="L7" s="14" t="s">
        <v>2</v>
      </c>
      <c r="M7" s="14" t="s">
        <v>2</v>
      </c>
      <c r="N7" s="378"/>
      <c r="O7" s="380"/>
    </row>
    <row r="8" spans="1:15" ht="15">
      <c r="A8" s="351"/>
      <c r="B8" s="354"/>
      <c r="C8" s="329"/>
      <c r="D8" s="359"/>
      <c r="E8" s="336"/>
      <c r="F8" s="356"/>
      <c r="G8" s="362"/>
      <c r="H8" s="333"/>
      <c r="I8" s="358"/>
      <c r="J8" s="262" t="s">
        <v>185</v>
      </c>
      <c r="K8" s="262" t="s">
        <v>278</v>
      </c>
      <c r="L8" s="262" t="s">
        <v>280</v>
      </c>
      <c r="M8" s="262" t="s">
        <v>284</v>
      </c>
      <c r="N8" s="378"/>
      <c r="O8" s="380"/>
    </row>
    <row r="9" spans="1:15" ht="23.25" customHeight="1">
      <c r="A9" s="351"/>
      <c r="B9" s="354"/>
      <c r="C9" s="329"/>
      <c r="D9" s="359"/>
      <c r="E9" s="336"/>
      <c r="F9" s="356"/>
      <c r="G9" s="362"/>
      <c r="H9" s="333"/>
      <c r="I9" s="358"/>
      <c r="J9" s="263"/>
      <c r="K9" s="264" t="s">
        <v>277</v>
      </c>
      <c r="L9" s="264" t="s">
        <v>282</v>
      </c>
      <c r="M9" s="264" t="s">
        <v>283</v>
      </c>
      <c r="N9" s="378"/>
      <c r="O9" s="380"/>
    </row>
    <row r="10" spans="1:15" ht="15" customHeight="1">
      <c r="A10" s="352"/>
      <c r="B10" s="355"/>
      <c r="C10" s="330"/>
      <c r="D10" s="360"/>
      <c r="E10" s="337"/>
      <c r="F10" s="357"/>
      <c r="G10" s="363"/>
      <c r="H10" s="334"/>
      <c r="I10" s="358"/>
      <c r="J10" s="265" t="s">
        <v>187</v>
      </c>
      <c r="K10" s="266" t="s">
        <v>281</v>
      </c>
      <c r="L10" s="266" t="s">
        <v>186</v>
      </c>
      <c r="M10" s="266" t="s">
        <v>186</v>
      </c>
      <c r="N10" s="379"/>
      <c r="O10" s="380"/>
    </row>
    <row r="11" spans="1:15" ht="15.75" thickBot="1">
      <c r="A11" s="12">
        <v>1</v>
      </c>
      <c r="B11" s="12">
        <v>2</v>
      </c>
      <c r="C11" s="47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1">
        <v>10</v>
      </c>
      <c r="K11" s="11">
        <v>11</v>
      </c>
      <c r="L11" s="11">
        <v>12</v>
      </c>
      <c r="M11" s="11">
        <v>13</v>
      </c>
      <c r="N11" s="207">
        <v>14</v>
      </c>
      <c r="O11" s="207">
        <v>15</v>
      </c>
    </row>
    <row r="12" spans="1:15" ht="16.5" hidden="1" thickBot="1">
      <c r="A12" s="51"/>
      <c r="B12" s="52" t="s">
        <v>236</v>
      </c>
      <c r="C12" s="202"/>
      <c r="D12" s="224">
        <v>2268</v>
      </c>
      <c r="E12" s="225"/>
      <c r="F12" s="226">
        <v>1512</v>
      </c>
      <c r="G12" s="226"/>
      <c r="H12" s="226">
        <v>660</v>
      </c>
      <c r="I12" s="227">
        <v>40</v>
      </c>
      <c r="J12" s="228"/>
      <c r="K12" s="228"/>
      <c r="L12" s="228"/>
      <c r="M12" s="229"/>
      <c r="N12" s="272">
        <v>2268</v>
      </c>
      <c r="O12" s="272"/>
    </row>
    <row r="13" spans="1:15" ht="16.5" hidden="1" thickBot="1">
      <c r="A13" s="51"/>
      <c r="B13" s="52" t="s">
        <v>237</v>
      </c>
      <c r="C13" s="53"/>
      <c r="D13" s="224">
        <v>1026</v>
      </c>
      <c r="E13" s="224"/>
      <c r="F13" s="226">
        <v>684</v>
      </c>
      <c r="G13" s="226"/>
      <c r="H13" s="226">
        <v>240</v>
      </c>
      <c r="I13" s="227"/>
      <c r="J13" s="228"/>
      <c r="K13" s="228"/>
      <c r="L13" s="228"/>
      <c r="M13" s="229"/>
      <c r="N13" s="273"/>
      <c r="O13" s="273">
        <v>1026</v>
      </c>
    </row>
    <row r="14" spans="1:15" ht="16.5" hidden="1" thickBot="1">
      <c r="A14" s="51"/>
      <c r="B14" s="52" t="s">
        <v>238</v>
      </c>
      <c r="C14" s="53"/>
      <c r="D14" s="230">
        <v>3294</v>
      </c>
      <c r="E14" s="230"/>
      <c r="F14" s="230">
        <v>2196</v>
      </c>
      <c r="G14" s="230"/>
      <c r="H14" s="230">
        <f>H12+H13</f>
        <v>900</v>
      </c>
      <c r="I14" s="231">
        <f>I12+I13</f>
        <v>40</v>
      </c>
      <c r="J14" s="232">
        <v>576</v>
      </c>
      <c r="K14" s="232">
        <v>756</v>
      </c>
      <c r="L14" s="232">
        <v>540</v>
      </c>
      <c r="M14" s="227">
        <v>324</v>
      </c>
      <c r="N14" s="274"/>
      <c r="O14" s="274"/>
    </row>
    <row r="15" spans="1:15" ht="32.25" thickBot="1">
      <c r="A15" s="147"/>
      <c r="B15" s="217" t="s">
        <v>225</v>
      </c>
      <c r="C15" s="218" t="s">
        <v>294</v>
      </c>
      <c r="D15" s="233">
        <f>D17+D23+D28</f>
        <v>3294</v>
      </c>
      <c r="E15" s="233">
        <f aca="true" t="shared" si="0" ref="E15:O15">E17+E23+E28</f>
        <v>1098</v>
      </c>
      <c r="F15" s="233">
        <f t="shared" si="0"/>
        <v>2196</v>
      </c>
      <c r="G15" s="233">
        <f t="shared" si="0"/>
        <v>1255</v>
      </c>
      <c r="H15" s="233">
        <f t="shared" si="0"/>
        <v>900</v>
      </c>
      <c r="I15" s="233">
        <f t="shared" si="0"/>
        <v>40</v>
      </c>
      <c r="J15" s="233">
        <f t="shared" si="0"/>
        <v>576</v>
      </c>
      <c r="K15" s="233">
        <f t="shared" si="0"/>
        <v>756</v>
      </c>
      <c r="L15" s="233">
        <f t="shared" si="0"/>
        <v>540</v>
      </c>
      <c r="M15" s="233">
        <f t="shared" si="0"/>
        <v>324</v>
      </c>
      <c r="N15" s="233">
        <f t="shared" si="0"/>
        <v>2268</v>
      </c>
      <c r="O15" s="233">
        <f t="shared" si="0"/>
        <v>1026</v>
      </c>
    </row>
    <row r="16" spans="1:15" ht="16.5" hidden="1" thickBot="1">
      <c r="A16" s="157"/>
      <c r="B16" s="158" t="s">
        <v>131</v>
      </c>
      <c r="C16" s="159"/>
      <c r="D16" s="234">
        <v>510</v>
      </c>
      <c r="E16" s="235">
        <f aca="true" t="shared" si="1" ref="E16:E21">D16-F16</f>
        <v>170</v>
      </c>
      <c r="F16" s="234">
        <v>340</v>
      </c>
      <c r="G16" s="236"/>
      <c r="H16" s="236">
        <v>246</v>
      </c>
      <c r="I16" s="236"/>
      <c r="J16" s="236"/>
      <c r="K16" s="236"/>
      <c r="L16" s="236"/>
      <c r="M16" s="237"/>
      <c r="N16" s="275">
        <v>510</v>
      </c>
      <c r="O16" s="275"/>
    </row>
    <row r="17" spans="1:15" ht="32.25" thickBot="1">
      <c r="A17" s="163" t="s">
        <v>68</v>
      </c>
      <c r="B17" s="164" t="s">
        <v>226</v>
      </c>
      <c r="C17" s="50" t="s">
        <v>182</v>
      </c>
      <c r="D17" s="213">
        <f>SUM(D18:D21)</f>
        <v>510</v>
      </c>
      <c r="E17" s="213">
        <f aca="true" t="shared" si="2" ref="E17:O17">SUM(E18:E21)</f>
        <v>170</v>
      </c>
      <c r="F17" s="213">
        <f t="shared" si="2"/>
        <v>340</v>
      </c>
      <c r="G17" s="213">
        <f t="shared" si="2"/>
        <v>80</v>
      </c>
      <c r="H17" s="213">
        <f t="shared" si="2"/>
        <v>260</v>
      </c>
      <c r="I17" s="213">
        <f t="shared" si="2"/>
        <v>0</v>
      </c>
      <c r="J17" s="213">
        <f t="shared" si="2"/>
        <v>112</v>
      </c>
      <c r="K17" s="213">
        <f t="shared" si="2"/>
        <v>132</v>
      </c>
      <c r="L17" s="213">
        <f t="shared" si="2"/>
        <v>60</v>
      </c>
      <c r="M17" s="213">
        <f t="shared" si="2"/>
        <v>36</v>
      </c>
      <c r="N17" s="213">
        <f t="shared" si="2"/>
        <v>510</v>
      </c>
      <c r="O17" s="213">
        <f t="shared" si="2"/>
        <v>0</v>
      </c>
    </row>
    <row r="18" spans="1:15" ht="15">
      <c r="A18" s="160" t="s">
        <v>69</v>
      </c>
      <c r="B18" s="161" t="s">
        <v>70</v>
      </c>
      <c r="C18" s="162" t="s">
        <v>125</v>
      </c>
      <c r="D18" s="238">
        <v>60</v>
      </c>
      <c r="E18" s="239">
        <f t="shared" si="1"/>
        <v>12</v>
      </c>
      <c r="F18" s="240">
        <f>SUM(J18:M18)</f>
        <v>48</v>
      </c>
      <c r="G18" s="219">
        <f>F18-H18-I18</f>
        <v>40</v>
      </c>
      <c r="H18" s="219">
        <v>8</v>
      </c>
      <c r="I18" s="219"/>
      <c r="J18" s="219"/>
      <c r="K18" s="219">
        <v>48</v>
      </c>
      <c r="L18" s="219"/>
      <c r="M18" s="219"/>
      <c r="N18" s="210">
        <v>60</v>
      </c>
      <c r="O18" s="210">
        <v>0</v>
      </c>
    </row>
    <row r="19" spans="1:15" ht="15">
      <c r="A19" s="6" t="s">
        <v>71</v>
      </c>
      <c r="B19" s="148" t="s">
        <v>72</v>
      </c>
      <c r="C19" s="154" t="s">
        <v>125</v>
      </c>
      <c r="D19" s="241">
        <v>60</v>
      </c>
      <c r="E19" s="242">
        <f t="shared" si="1"/>
        <v>12</v>
      </c>
      <c r="F19" s="243">
        <f>SUM(J19:M19)</f>
        <v>48</v>
      </c>
      <c r="G19" s="222">
        <f>F19-H19-I19</f>
        <v>40</v>
      </c>
      <c r="H19" s="222">
        <v>8</v>
      </c>
      <c r="I19" s="222"/>
      <c r="J19" s="222">
        <v>48</v>
      </c>
      <c r="K19" s="222"/>
      <c r="L19" s="222"/>
      <c r="M19" s="222"/>
      <c r="N19" s="209">
        <v>60</v>
      </c>
      <c r="O19" s="209">
        <v>0</v>
      </c>
    </row>
    <row r="20" spans="1:15" ht="15">
      <c r="A20" s="3" t="s">
        <v>181</v>
      </c>
      <c r="B20" s="148" t="s">
        <v>74</v>
      </c>
      <c r="C20" s="54" t="s">
        <v>184</v>
      </c>
      <c r="D20" s="241">
        <v>146</v>
      </c>
      <c r="E20" s="242">
        <f t="shared" si="1"/>
        <v>24</v>
      </c>
      <c r="F20" s="243">
        <v>122</v>
      </c>
      <c r="G20" s="222"/>
      <c r="H20" s="222">
        <v>122</v>
      </c>
      <c r="I20" s="222"/>
      <c r="J20" s="222">
        <v>32</v>
      </c>
      <c r="K20" s="222">
        <v>42</v>
      </c>
      <c r="L20" s="222">
        <v>30</v>
      </c>
      <c r="M20" s="222">
        <v>18</v>
      </c>
      <c r="N20" s="209">
        <v>146</v>
      </c>
      <c r="O20" s="209">
        <v>0</v>
      </c>
    </row>
    <row r="21" spans="1:15" ht="15.75" thickBot="1">
      <c r="A21" s="6" t="s">
        <v>73</v>
      </c>
      <c r="B21" s="148" t="s">
        <v>98</v>
      </c>
      <c r="C21" s="154" t="s">
        <v>183</v>
      </c>
      <c r="D21" s="241">
        <v>244</v>
      </c>
      <c r="E21" s="242">
        <f t="shared" si="1"/>
        <v>122</v>
      </c>
      <c r="F21" s="243">
        <v>122</v>
      </c>
      <c r="G21" s="222"/>
      <c r="H21" s="222">
        <v>122</v>
      </c>
      <c r="I21" s="222"/>
      <c r="J21" s="222">
        <v>32</v>
      </c>
      <c r="K21" s="222">
        <v>42</v>
      </c>
      <c r="L21" s="222">
        <v>30</v>
      </c>
      <c r="M21" s="222">
        <v>18</v>
      </c>
      <c r="N21" s="211">
        <v>244</v>
      </c>
      <c r="O21" s="211">
        <v>0</v>
      </c>
    </row>
    <row r="22" spans="1:15" s="15" customFormat="1" ht="16.5" hidden="1" thickBot="1">
      <c r="A22" s="165"/>
      <c r="B22" s="166" t="s">
        <v>132</v>
      </c>
      <c r="C22" s="167"/>
      <c r="D22" s="244">
        <v>108</v>
      </c>
      <c r="E22" s="245"/>
      <c r="F22" s="246">
        <v>72</v>
      </c>
      <c r="G22" s="232"/>
      <c r="H22" s="232"/>
      <c r="I22" s="232"/>
      <c r="J22" s="276"/>
      <c r="K22" s="276"/>
      <c r="L22" s="276"/>
      <c r="M22" s="276"/>
      <c r="N22" s="278">
        <v>108</v>
      </c>
      <c r="O22" s="277"/>
    </row>
    <row r="23" spans="1:15" ht="32.25" thickBot="1">
      <c r="A23" s="163" t="s">
        <v>75</v>
      </c>
      <c r="B23" s="164" t="s">
        <v>227</v>
      </c>
      <c r="C23" s="50" t="s">
        <v>293</v>
      </c>
      <c r="D23" s="247">
        <f>SUM(D24:D26)</f>
        <v>189</v>
      </c>
      <c r="E23" s="247">
        <f aca="true" t="shared" si="3" ref="E23:O23">SUM(E24:E26)</f>
        <v>63</v>
      </c>
      <c r="F23" s="247">
        <f t="shared" si="3"/>
        <v>126</v>
      </c>
      <c r="G23" s="247">
        <f t="shared" si="3"/>
        <v>65</v>
      </c>
      <c r="H23" s="247">
        <f t="shared" si="3"/>
        <v>60</v>
      </c>
      <c r="I23" s="247">
        <f t="shared" si="3"/>
        <v>0</v>
      </c>
      <c r="J23" s="247">
        <f t="shared" si="3"/>
        <v>126</v>
      </c>
      <c r="K23" s="247">
        <f t="shared" si="3"/>
        <v>0</v>
      </c>
      <c r="L23" s="247">
        <f t="shared" si="3"/>
        <v>0</v>
      </c>
      <c r="M23" s="247">
        <f t="shared" si="3"/>
        <v>0</v>
      </c>
      <c r="N23" s="247">
        <f t="shared" si="3"/>
        <v>108</v>
      </c>
      <c r="O23" s="247">
        <f t="shared" si="3"/>
        <v>81</v>
      </c>
    </row>
    <row r="24" spans="1:15" ht="15">
      <c r="A24" s="160" t="s">
        <v>76</v>
      </c>
      <c r="B24" s="161" t="s">
        <v>198</v>
      </c>
      <c r="C24" s="154" t="s">
        <v>125</v>
      </c>
      <c r="D24" s="241">
        <f>F24*1.5</f>
        <v>63</v>
      </c>
      <c r="E24" s="222">
        <f>D24-F24</f>
        <v>21</v>
      </c>
      <c r="F24" s="222">
        <v>42</v>
      </c>
      <c r="G24" s="222">
        <f>F24-H24</f>
        <v>22</v>
      </c>
      <c r="H24" s="222">
        <v>20</v>
      </c>
      <c r="I24" s="222"/>
      <c r="J24" s="222">
        <v>42</v>
      </c>
      <c r="K24" s="222"/>
      <c r="L24" s="222"/>
      <c r="M24" s="223"/>
      <c r="N24" s="209">
        <v>36</v>
      </c>
      <c r="O24" s="209">
        <v>27</v>
      </c>
    </row>
    <row r="25" spans="1:15" ht="18.75" customHeight="1">
      <c r="A25" s="6" t="s">
        <v>78</v>
      </c>
      <c r="B25" s="149" t="s">
        <v>243</v>
      </c>
      <c r="C25" s="154" t="s">
        <v>125</v>
      </c>
      <c r="D25" s="241">
        <f>F25*1.5</f>
        <v>63</v>
      </c>
      <c r="E25" s="222">
        <f>D25-F25</f>
        <v>21</v>
      </c>
      <c r="F25" s="222">
        <v>42</v>
      </c>
      <c r="G25" s="222">
        <v>21</v>
      </c>
      <c r="H25" s="222">
        <v>20</v>
      </c>
      <c r="I25" s="222"/>
      <c r="J25" s="222">
        <v>42</v>
      </c>
      <c r="K25" s="222"/>
      <c r="L25" s="222"/>
      <c r="M25" s="223"/>
      <c r="N25" s="209">
        <v>36</v>
      </c>
      <c r="O25" s="209">
        <v>27</v>
      </c>
    </row>
    <row r="26" spans="1:15" ht="18.75" customHeight="1" thickBot="1">
      <c r="A26" s="6" t="s">
        <v>244</v>
      </c>
      <c r="B26" s="285" t="s">
        <v>77</v>
      </c>
      <c r="C26" s="162" t="s">
        <v>126</v>
      </c>
      <c r="D26" s="241">
        <f>F26*1.5</f>
        <v>63</v>
      </c>
      <c r="E26" s="219">
        <f>D26-F26</f>
        <v>21</v>
      </c>
      <c r="F26" s="219">
        <v>42</v>
      </c>
      <c r="G26" s="219">
        <f>F26-H26</f>
        <v>22</v>
      </c>
      <c r="H26" s="219">
        <v>20</v>
      </c>
      <c r="I26" s="219"/>
      <c r="J26" s="219">
        <v>42</v>
      </c>
      <c r="K26" s="219"/>
      <c r="L26" s="219"/>
      <c r="M26" s="220"/>
      <c r="N26" s="208">
        <v>36</v>
      </c>
      <c r="O26" s="208">
        <v>27</v>
      </c>
    </row>
    <row r="27" spans="1:15" ht="17.25" customHeight="1" hidden="1" thickBot="1">
      <c r="A27" s="165"/>
      <c r="B27" s="166" t="s">
        <v>133</v>
      </c>
      <c r="C27" s="167"/>
      <c r="D27" s="248">
        <v>1650</v>
      </c>
      <c r="E27" s="232"/>
      <c r="F27" s="232">
        <v>1100</v>
      </c>
      <c r="G27" s="232"/>
      <c r="H27" s="232"/>
      <c r="I27" s="232"/>
      <c r="J27" s="276"/>
      <c r="K27" s="276"/>
      <c r="L27" s="276"/>
      <c r="M27" s="279"/>
      <c r="N27" s="274">
        <v>1650</v>
      </c>
      <c r="O27" s="280"/>
    </row>
    <row r="28" spans="1:15" ht="15.75" thickBot="1">
      <c r="A28" s="147"/>
      <c r="B28" s="168" t="s">
        <v>228</v>
      </c>
      <c r="C28" s="218" t="s">
        <v>292</v>
      </c>
      <c r="D28" s="249">
        <f aca="true" t="shared" si="4" ref="D28:O28">D30+D42</f>
        <v>2595</v>
      </c>
      <c r="E28" s="249">
        <f t="shared" si="4"/>
        <v>865</v>
      </c>
      <c r="F28" s="249">
        <f t="shared" si="4"/>
        <v>1730</v>
      </c>
      <c r="G28" s="249">
        <f t="shared" si="4"/>
        <v>1110</v>
      </c>
      <c r="H28" s="249">
        <f t="shared" si="4"/>
        <v>580</v>
      </c>
      <c r="I28" s="249">
        <f t="shared" si="4"/>
        <v>40</v>
      </c>
      <c r="J28" s="249">
        <f t="shared" si="4"/>
        <v>338</v>
      </c>
      <c r="K28" s="249">
        <f t="shared" si="4"/>
        <v>624</v>
      </c>
      <c r="L28" s="249">
        <f t="shared" si="4"/>
        <v>480</v>
      </c>
      <c r="M28" s="249">
        <f t="shared" si="4"/>
        <v>288</v>
      </c>
      <c r="N28" s="249">
        <f t="shared" si="4"/>
        <v>1650</v>
      </c>
      <c r="O28" s="249">
        <f t="shared" si="4"/>
        <v>945</v>
      </c>
    </row>
    <row r="29" spans="1:15" ht="16.5" hidden="1" thickBot="1">
      <c r="A29" s="157"/>
      <c r="B29" s="169" t="s">
        <v>134</v>
      </c>
      <c r="C29" s="170"/>
      <c r="D29" s="250">
        <v>990</v>
      </c>
      <c r="E29" s="251"/>
      <c r="F29" s="251">
        <v>660</v>
      </c>
      <c r="G29" s="251"/>
      <c r="H29" s="251"/>
      <c r="I29" s="251"/>
      <c r="J29" s="281"/>
      <c r="K29" s="281"/>
      <c r="L29" s="281"/>
      <c r="M29" s="282"/>
      <c r="N29" s="305">
        <v>990</v>
      </c>
      <c r="O29" s="283"/>
    </row>
    <row r="30" spans="1:15" ht="16.5" thickBot="1">
      <c r="A30" s="171" t="s">
        <v>79</v>
      </c>
      <c r="B30" s="172" t="s">
        <v>80</v>
      </c>
      <c r="C30" s="50" t="s">
        <v>291</v>
      </c>
      <c r="D30" s="213">
        <f>SUM(D31:D40)</f>
        <v>1113</v>
      </c>
      <c r="E30" s="213">
        <f aca="true" t="shared" si="5" ref="E30:O30">SUM(E31:E40)</f>
        <v>370</v>
      </c>
      <c r="F30" s="213">
        <f t="shared" si="5"/>
        <v>743</v>
      </c>
      <c r="G30" s="213">
        <f t="shared" si="5"/>
        <v>403</v>
      </c>
      <c r="H30" s="213">
        <f t="shared" si="5"/>
        <v>320</v>
      </c>
      <c r="I30" s="213">
        <f t="shared" si="5"/>
        <v>20</v>
      </c>
      <c r="J30" s="213">
        <f t="shared" si="5"/>
        <v>338</v>
      </c>
      <c r="K30" s="213">
        <f t="shared" si="5"/>
        <v>216</v>
      </c>
      <c r="L30" s="213">
        <f t="shared" si="5"/>
        <v>134</v>
      </c>
      <c r="M30" s="213">
        <f t="shared" si="5"/>
        <v>55</v>
      </c>
      <c r="N30" s="213">
        <f t="shared" si="5"/>
        <v>990</v>
      </c>
      <c r="O30" s="213">
        <f t="shared" si="5"/>
        <v>123</v>
      </c>
    </row>
    <row r="31" spans="1:15" ht="15">
      <c r="A31" s="204" t="s">
        <v>81</v>
      </c>
      <c r="B31" s="152" t="s">
        <v>199</v>
      </c>
      <c r="C31" s="205" t="s">
        <v>126</v>
      </c>
      <c r="D31" s="252">
        <f>F31*1.5</f>
        <v>93</v>
      </c>
      <c r="E31" s="253">
        <f aca="true" t="shared" si="6" ref="E31:E37">D31-F31</f>
        <v>31</v>
      </c>
      <c r="F31" s="254">
        <v>62</v>
      </c>
      <c r="G31" s="254">
        <f>F31-H31-I31</f>
        <v>46</v>
      </c>
      <c r="H31" s="254">
        <v>16</v>
      </c>
      <c r="I31" s="254"/>
      <c r="J31" s="254">
        <v>62</v>
      </c>
      <c r="K31" s="254"/>
      <c r="L31" s="254"/>
      <c r="M31" s="255"/>
      <c r="N31" s="208">
        <v>67</v>
      </c>
      <c r="O31" s="208">
        <v>26</v>
      </c>
    </row>
    <row r="32" spans="1:15" ht="15">
      <c r="A32" s="206" t="s">
        <v>82</v>
      </c>
      <c r="B32" s="150" t="s">
        <v>200</v>
      </c>
      <c r="C32" s="154" t="s">
        <v>126</v>
      </c>
      <c r="D32" s="256">
        <f>F32*1.5</f>
        <v>105</v>
      </c>
      <c r="E32" s="242">
        <f t="shared" si="6"/>
        <v>35</v>
      </c>
      <c r="F32" s="222">
        <v>70</v>
      </c>
      <c r="G32" s="219">
        <f aca="true" t="shared" si="7" ref="G32:G40">F32-H32-I32</f>
        <v>52</v>
      </c>
      <c r="H32" s="222">
        <v>18</v>
      </c>
      <c r="I32" s="222"/>
      <c r="J32" s="222">
        <v>70</v>
      </c>
      <c r="K32" s="222"/>
      <c r="L32" s="222"/>
      <c r="M32" s="223"/>
      <c r="N32" s="209">
        <v>73</v>
      </c>
      <c r="O32" s="209">
        <v>32</v>
      </c>
    </row>
    <row r="33" spans="1:15" ht="15">
      <c r="A33" s="206" t="s">
        <v>83</v>
      </c>
      <c r="B33" s="192" t="s">
        <v>206</v>
      </c>
      <c r="C33" s="182" t="s">
        <v>125</v>
      </c>
      <c r="D33" s="256">
        <v>110</v>
      </c>
      <c r="E33" s="242">
        <f t="shared" si="6"/>
        <v>38</v>
      </c>
      <c r="F33" s="222">
        <v>72</v>
      </c>
      <c r="G33" s="219">
        <f t="shared" si="7"/>
        <v>30</v>
      </c>
      <c r="H33" s="222">
        <v>42</v>
      </c>
      <c r="I33" s="222"/>
      <c r="J33" s="222">
        <v>72</v>
      </c>
      <c r="K33" s="222"/>
      <c r="L33" s="222"/>
      <c r="M33" s="223"/>
      <c r="N33" s="209">
        <v>72</v>
      </c>
      <c r="O33" s="209">
        <v>38</v>
      </c>
    </row>
    <row r="34" spans="1:15" ht="15">
      <c r="A34" s="206" t="s">
        <v>84</v>
      </c>
      <c r="B34" s="150" t="s">
        <v>202</v>
      </c>
      <c r="C34" s="198" t="s">
        <v>126</v>
      </c>
      <c r="D34" s="256">
        <v>120</v>
      </c>
      <c r="E34" s="242">
        <f>D34-F34</f>
        <v>40</v>
      </c>
      <c r="F34" s="222">
        <v>80</v>
      </c>
      <c r="G34" s="219">
        <f>F34-H34-I34</f>
        <v>64</v>
      </c>
      <c r="H34" s="222">
        <v>16</v>
      </c>
      <c r="I34" s="222"/>
      <c r="J34" s="222">
        <v>80</v>
      </c>
      <c r="K34" s="222"/>
      <c r="L34" s="222"/>
      <c r="M34" s="223"/>
      <c r="N34" s="209">
        <v>110</v>
      </c>
      <c r="O34" s="209">
        <v>10</v>
      </c>
    </row>
    <row r="35" spans="1:15" ht="15">
      <c r="A35" s="206" t="s">
        <v>85</v>
      </c>
      <c r="B35" s="150" t="s">
        <v>203</v>
      </c>
      <c r="C35" s="154" t="s">
        <v>126</v>
      </c>
      <c r="D35" s="256">
        <v>140</v>
      </c>
      <c r="E35" s="242">
        <f t="shared" si="6"/>
        <v>46</v>
      </c>
      <c r="F35" s="222">
        <v>94</v>
      </c>
      <c r="G35" s="219">
        <f t="shared" si="7"/>
        <v>44</v>
      </c>
      <c r="H35" s="222">
        <v>40</v>
      </c>
      <c r="I35" s="222">
        <v>10</v>
      </c>
      <c r="J35" s="222"/>
      <c r="K35" s="222">
        <v>94</v>
      </c>
      <c r="L35" s="222"/>
      <c r="M35" s="223"/>
      <c r="N35" s="209">
        <v>132</v>
      </c>
      <c r="O35" s="209">
        <v>8</v>
      </c>
    </row>
    <row r="36" spans="1:15" ht="15">
      <c r="A36" s="206" t="s">
        <v>86</v>
      </c>
      <c r="B36" s="192" t="s">
        <v>205</v>
      </c>
      <c r="C36" s="302" t="s">
        <v>290</v>
      </c>
      <c r="D36" s="256">
        <v>120</v>
      </c>
      <c r="E36" s="242">
        <f t="shared" si="6"/>
        <v>38</v>
      </c>
      <c r="F36" s="222">
        <v>82</v>
      </c>
      <c r="G36" s="219">
        <f t="shared" si="7"/>
        <v>32</v>
      </c>
      <c r="H36" s="222">
        <v>50</v>
      </c>
      <c r="I36" s="222"/>
      <c r="J36" s="222">
        <v>54</v>
      </c>
      <c r="K36" s="222">
        <v>28</v>
      </c>
      <c r="L36" s="222"/>
      <c r="M36" s="223"/>
      <c r="N36" s="209">
        <v>120</v>
      </c>
      <c r="O36" s="209">
        <v>0</v>
      </c>
    </row>
    <row r="37" spans="1:15" ht="15">
      <c r="A37" s="206" t="s">
        <v>87</v>
      </c>
      <c r="B37" s="150" t="s">
        <v>245</v>
      </c>
      <c r="C37" s="198" t="s">
        <v>126</v>
      </c>
      <c r="D37" s="256">
        <v>140</v>
      </c>
      <c r="E37" s="242">
        <f t="shared" si="6"/>
        <v>46</v>
      </c>
      <c r="F37" s="222">
        <v>94</v>
      </c>
      <c r="G37" s="219">
        <f t="shared" si="7"/>
        <v>44</v>
      </c>
      <c r="H37" s="222">
        <v>40</v>
      </c>
      <c r="I37" s="222">
        <v>10</v>
      </c>
      <c r="J37" s="222"/>
      <c r="K37" s="222">
        <v>94</v>
      </c>
      <c r="L37" s="222"/>
      <c r="M37" s="223"/>
      <c r="N37" s="209">
        <v>140</v>
      </c>
      <c r="O37" s="209">
        <v>0</v>
      </c>
    </row>
    <row r="38" spans="1:15" s="15" customFormat="1" ht="15.75">
      <c r="A38" s="3" t="s">
        <v>88</v>
      </c>
      <c r="B38" s="151" t="s">
        <v>90</v>
      </c>
      <c r="C38" s="182" t="s">
        <v>125</v>
      </c>
      <c r="D38" s="241">
        <f>F38*1.5</f>
        <v>102</v>
      </c>
      <c r="E38" s="222">
        <f>D38-F38</f>
        <v>34</v>
      </c>
      <c r="F38" s="222">
        <v>68</v>
      </c>
      <c r="G38" s="219">
        <f t="shared" si="7"/>
        <v>20</v>
      </c>
      <c r="H38" s="222">
        <v>48</v>
      </c>
      <c r="I38" s="222"/>
      <c r="J38" s="222"/>
      <c r="K38" s="222"/>
      <c r="L38" s="222">
        <v>68</v>
      </c>
      <c r="M38" s="222"/>
      <c r="N38" s="209">
        <v>102</v>
      </c>
      <c r="O38" s="209">
        <v>0</v>
      </c>
    </row>
    <row r="39" spans="1:15" s="15" customFormat="1" ht="15.75">
      <c r="A39" s="3" t="s">
        <v>89</v>
      </c>
      <c r="B39" s="151" t="s">
        <v>201</v>
      </c>
      <c r="C39" s="198" t="s">
        <v>125</v>
      </c>
      <c r="D39" s="256">
        <v>100</v>
      </c>
      <c r="E39" s="242">
        <f>D39-F39</f>
        <v>34</v>
      </c>
      <c r="F39" s="222">
        <v>66</v>
      </c>
      <c r="G39" s="219">
        <f>F39-H39-I39</f>
        <v>36</v>
      </c>
      <c r="H39" s="222">
        <v>30</v>
      </c>
      <c r="I39" s="222"/>
      <c r="J39" s="222"/>
      <c r="K39" s="222"/>
      <c r="L39" s="222">
        <v>66</v>
      </c>
      <c r="M39" s="223"/>
      <c r="N39" s="209">
        <v>100</v>
      </c>
      <c r="O39" s="209">
        <v>0</v>
      </c>
    </row>
    <row r="40" spans="1:15" s="15" customFormat="1" ht="16.5" thickBot="1">
      <c r="A40" s="3" t="s">
        <v>130</v>
      </c>
      <c r="B40" s="192" t="s">
        <v>246</v>
      </c>
      <c r="C40" s="193" t="s">
        <v>125</v>
      </c>
      <c r="D40" s="257">
        <v>83</v>
      </c>
      <c r="E40" s="221">
        <f>D40-F40</f>
        <v>28</v>
      </c>
      <c r="F40" s="221">
        <v>55</v>
      </c>
      <c r="G40" s="222">
        <f t="shared" si="7"/>
        <v>35</v>
      </c>
      <c r="H40" s="221">
        <v>20</v>
      </c>
      <c r="I40" s="221"/>
      <c r="J40" s="221"/>
      <c r="K40" s="221"/>
      <c r="L40" s="221"/>
      <c r="M40" s="221">
        <v>55</v>
      </c>
      <c r="N40" s="209">
        <v>74</v>
      </c>
      <c r="O40" s="209">
        <v>9</v>
      </c>
    </row>
    <row r="41" spans="1:15" s="15" customFormat="1" ht="16.5" hidden="1" thickBot="1">
      <c r="A41" s="173"/>
      <c r="B41" s="166" t="s">
        <v>135</v>
      </c>
      <c r="C41" s="167"/>
      <c r="D41" s="244">
        <v>660</v>
      </c>
      <c r="E41" s="245"/>
      <c r="F41" s="232">
        <v>440</v>
      </c>
      <c r="G41" s="232"/>
      <c r="H41" s="232"/>
      <c r="I41" s="232"/>
      <c r="J41" s="276"/>
      <c r="K41" s="276"/>
      <c r="L41" s="276"/>
      <c r="M41" s="276"/>
      <c r="N41" s="284">
        <v>660</v>
      </c>
      <c r="O41" s="284"/>
    </row>
    <row r="42" spans="1:15" ht="16.5" thickBot="1">
      <c r="A42" s="171" t="s">
        <v>91</v>
      </c>
      <c r="B42" s="172" t="s">
        <v>92</v>
      </c>
      <c r="C42" s="50" t="s">
        <v>289</v>
      </c>
      <c r="D42" s="213">
        <f>D43+D49+D53+D57+D61</f>
        <v>1482</v>
      </c>
      <c r="E42" s="213">
        <f aca="true" t="shared" si="8" ref="E42:O42">E43+E49+E53+E57+E61</f>
        <v>495</v>
      </c>
      <c r="F42" s="213">
        <f t="shared" si="8"/>
        <v>987</v>
      </c>
      <c r="G42" s="213">
        <f t="shared" si="8"/>
        <v>707</v>
      </c>
      <c r="H42" s="213">
        <f t="shared" si="8"/>
        <v>260</v>
      </c>
      <c r="I42" s="213">
        <f t="shared" si="8"/>
        <v>20</v>
      </c>
      <c r="J42" s="213">
        <f t="shared" si="8"/>
        <v>0</v>
      </c>
      <c r="K42" s="213">
        <f t="shared" si="8"/>
        <v>408</v>
      </c>
      <c r="L42" s="213">
        <f t="shared" si="8"/>
        <v>346</v>
      </c>
      <c r="M42" s="213">
        <f t="shared" si="8"/>
        <v>233</v>
      </c>
      <c r="N42" s="213">
        <f t="shared" si="8"/>
        <v>660</v>
      </c>
      <c r="O42" s="213">
        <f t="shared" si="8"/>
        <v>822</v>
      </c>
    </row>
    <row r="43" spans="1:15" ht="28.5" customHeight="1">
      <c r="A43" s="175" t="s">
        <v>93</v>
      </c>
      <c r="B43" s="287" t="s">
        <v>247</v>
      </c>
      <c r="C43" s="288" t="s">
        <v>288</v>
      </c>
      <c r="D43" s="290">
        <f>SUM(D44:D47)</f>
        <v>750</v>
      </c>
      <c r="E43" s="290">
        <f aca="true" t="shared" si="9" ref="E43:M43">SUM(E44:E47)</f>
        <v>250</v>
      </c>
      <c r="F43" s="290">
        <f t="shared" si="9"/>
        <v>500</v>
      </c>
      <c r="G43" s="290">
        <f t="shared" si="9"/>
        <v>388</v>
      </c>
      <c r="H43" s="290">
        <f t="shared" si="9"/>
        <v>112</v>
      </c>
      <c r="I43" s="290">
        <f t="shared" si="9"/>
        <v>0</v>
      </c>
      <c r="J43" s="290">
        <f t="shared" si="9"/>
        <v>0</v>
      </c>
      <c r="K43" s="290">
        <f t="shared" si="9"/>
        <v>228</v>
      </c>
      <c r="L43" s="290">
        <f t="shared" si="9"/>
        <v>272</v>
      </c>
      <c r="M43" s="290">
        <f t="shared" si="9"/>
        <v>0</v>
      </c>
      <c r="N43" s="289">
        <f>SUM(N44:N47)</f>
        <v>286</v>
      </c>
      <c r="O43" s="289">
        <f>SUM(O44:O47)</f>
        <v>464</v>
      </c>
    </row>
    <row r="44" spans="1:15" ht="15" customHeight="1">
      <c r="A44" s="216" t="s">
        <v>94</v>
      </c>
      <c r="B44" s="174" t="s">
        <v>248</v>
      </c>
      <c r="C44" s="181" t="s">
        <v>125</v>
      </c>
      <c r="D44" s="258">
        <v>261</v>
      </c>
      <c r="E44" s="239">
        <f>D44-F44</f>
        <v>87</v>
      </c>
      <c r="F44" s="219">
        <v>174</v>
      </c>
      <c r="G44" s="219">
        <f>F44-H44</f>
        <v>130</v>
      </c>
      <c r="H44" s="219">
        <v>44</v>
      </c>
      <c r="I44" s="219"/>
      <c r="J44" s="219"/>
      <c r="K44" s="219">
        <v>152</v>
      </c>
      <c r="L44" s="219">
        <v>22</v>
      </c>
      <c r="M44" s="219"/>
      <c r="N44" s="209">
        <v>80</v>
      </c>
      <c r="O44" s="209">
        <v>181</v>
      </c>
    </row>
    <row r="45" spans="1:15" ht="44.25" customHeight="1">
      <c r="A45" s="216" t="s">
        <v>204</v>
      </c>
      <c r="B45" s="174" t="s">
        <v>251</v>
      </c>
      <c r="C45" s="181" t="s">
        <v>125</v>
      </c>
      <c r="D45" s="258">
        <v>219</v>
      </c>
      <c r="E45" s="239">
        <f>D45-F45</f>
        <v>73</v>
      </c>
      <c r="F45" s="219">
        <v>146</v>
      </c>
      <c r="G45" s="219">
        <f>F45-H45</f>
        <v>116</v>
      </c>
      <c r="H45" s="219">
        <v>30</v>
      </c>
      <c r="I45" s="219"/>
      <c r="J45" s="219"/>
      <c r="K45" s="219"/>
      <c r="L45" s="219">
        <v>146</v>
      </c>
      <c r="M45" s="219" t="s">
        <v>295</v>
      </c>
      <c r="N45" s="209">
        <v>76</v>
      </c>
      <c r="O45" s="209">
        <v>143</v>
      </c>
    </row>
    <row r="46" spans="1:15" ht="29.25" customHeight="1">
      <c r="A46" s="216" t="s">
        <v>249</v>
      </c>
      <c r="B46" s="174" t="s">
        <v>252</v>
      </c>
      <c r="C46" s="181" t="s">
        <v>125</v>
      </c>
      <c r="D46" s="258">
        <v>114</v>
      </c>
      <c r="E46" s="239">
        <f>D46-F46</f>
        <v>38</v>
      </c>
      <c r="F46" s="219">
        <v>76</v>
      </c>
      <c r="G46" s="219">
        <f>F46-H46</f>
        <v>56</v>
      </c>
      <c r="H46" s="219">
        <v>20</v>
      </c>
      <c r="I46" s="219"/>
      <c r="J46" s="219"/>
      <c r="K46" s="219">
        <v>76</v>
      </c>
      <c r="L46" s="219"/>
      <c r="M46" s="219"/>
      <c r="N46" s="209">
        <v>60</v>
      </c>
      <c r="O46" s="209">
        <v>54</v>
      </c>
    </row>
    <row r="47" spans="1:15" ht="30" customHeight="1">
      <c r="A47" s="216" t="s">
        <v>250</v>
      </c>
      <c r="B47" s="151" t="s">
        <v>253</v>
      </c>
      <c r="C47" s="182" t="s">
        <v>125</v>
      </c>
      <c r="D47" s="256">
        <v>156</v>
      </c>
      <c r="E47" s="242">
        <f>D47-F47</f>
        <v>52</v>
      </c>
      <c r="F47" s="222">
        <v>104</v>
      </c>
      <c r="G47" s="219">
        <f>F47-H47</f>
        <v>86</v>
      </c>
      <c r="H47" s="222">
        <v>18</v>
      </c>
      <c r="I47" s="222"/>
      <c r="J47" s="222"/>
      <c r="K47" s="222"/>
      <c r="L47" s="222">
        <v>104</v>
      </c>
      <c r="M47" s="222"/>
      <c r="N47" s="209">
        <v>70</v>
      </c>
      <c r="O47" s="209">
        <v>86</v>
      </c>
    </row>
    <row r="48" spans="1:15" ht="15">
      <c r="A48" s="55" t="s">
        <v>275</v>
      </c>
      <c r="B48" s="153" t="s">
        <v>111</v>
      </c>
      <c r="C48" s="155" t="s">
        <v>218</v>
      </c>
      <c r="D48" s="259">
        <v>72</v>
      </c>
      <c r="E48" s="260"/>
      <c r="F48" s="261"/>
      <c r="G48" s="261"/>
      <c r="H48" s="261"/>
      <c r="I48" s="261"/>
      <c r="J48" s="261"/>
      <c r="K48" s="261"/>
      <c r="L48" s="261">
        <v>72</v>
      </c>
      <c r="M48" s="261"/>
      <c r="N48" s="212"/>
      <c r="O48" s="212"/>
    </row>
    <row r="49" spans="1:15" ht="15.75">
      <c r="A49" s="291" t="s">
        <v>95</v>
      </c>
      <c r="B49" s="292" t="s">
        <v>254</v>
      </c>
      <c r="C49" s="293" t="s">
        <v>287</v>
      </c>
      <c r="D49" s="294">
        <f>D50+D51</f>
        <v>135</v>
      </c>
      <c r="E49" s="294">
        <f aca="true" t="shared" si="10" ref="E49:O49">E50+E51</f>
        <v>45</v>
      </c>
      <c r="F49" s="294">
        <f t="shared" si="10"/>
        <v>90</v>
      </c>
      <c r="G49" s="294">
        <f>G50+G51</f>
        <v>54</v>
      </c>
      <c r="H49" s="294">
        <f t="shared" si="10"/>
        <v>36</v>
      </c>
      <c r="I49" s="294">
        <f t="shared" si="10"/>
        <v>0</v>
      </c>
      <c r="J49" s="294">
        <f t="shared" si="10"/>
        <v>0</v>
      </c>
      <c r="K49" s="294">
        <f t="shared" si="10"/>
        <v>90</v>
      </c>
      <c r="L49" s="294">
        <f t="shared" si="10"/>
        <v>0</v>
      </c>
      <c r="M49" s="294">
        <f t="shared" si="10"/>
        <v>0</v>
      </c>
      <c r="N49" s="294">
        <f t="shared" si="10"/>
        <v>82</v>
      </c>
      <c r="O49" s="294">
        <f t="shared" si="10"/>
        <v>53</v>
      </c>
    </row>
    <row r="50" spans="1:15" ht="15">
      <c r="A50" s="216" t="s">
        <v>96</v>
      </c>
      <c r="B50" s="151" t="s">
        <v>254</v>
      </c>
      <c r="C50" s="181" t="s">
        <v>125</v>
      </c>
      <c r="D50" s="256">
        <v>72</v>
      </c>
      <c r="E50" s="242">
        <f>D50-F50</f>
        <v>24</v>
      </c>
      <c r="F50" s="222">
        <v>48</v>
      </c>
      <c r="G50" s="222">
        <f>F50-H50</f>
        <v>32</v>
      </c>
      <c r="H50" s="222">
        <v>16</v>
      </c>
      <c r="I50" s="222"/>
      <c r="J50" s="222"/>
      <c r="K50" s="222">
        <v>48</v>
      </c>
      <c r="L50" s="222"/>
      <c r="M50" s="222"/>
      <c r="N50" s="209">
        <v>42</v>
      </c>
      <c r="O50" s="209">
        <v>30</v>
      </c>
    </row>
    <row r="51" spans="1:15" ht="15">
      <c r="A51" s="216" t="s">
        <v>255</v>
      </c>
      <c r="B51" s="151" t="s">
        <v>256</v>
      </c>
      <c r="C51" s="156"/>
      <c r="D51" s="256">
        <v>63</v>
      </c>
      <c r="E51" s="242">
        <f>D51-F51</f>
        <v>21</v>
      </c>
      <c r="F51" s="222">
        <v>42</v>
      </c>
      <c r="G51" s="222">
        <f>F51-H51</f>
        <v>22</v>
      </c>
      <c r="H51" s="222">
        <v>20</v>
      </c>
      <c r="I51" s="222"/>
      <c r="J51" s="222"/>
      <c r="K51" s="222">
        <v>42</v>
      </c>
      <c r="L51" s="222"/>
      <c r="M51" s="222"/>
      <c r="N51" s="209">
        <v>40</v>
      </c>
      <c r="O51" s="209">
        <v>23</v>
      </c>
    </row>
    <row r="52" spans="1:15" ht="15">
      <c r="A52" s="295" t="s">
        <v>109</v>
      </c>
      <c r="B52" s="296" t="s">
        <v>110</v>
      </c>
      <c r="C52" s="297" t="s">
        <v>218</v>
      </c>
      <c r="D52" s="298">
        <v>72</v>
      </c>
      <c r="E52" s="299"/>
      <c r="F52" s="300"/>
      <c r="G52" s="300"/>
      <c r="H52" s="300"/>
      <c r="I52" s="300"/>
      <c r="J52" s="300"/>
      <c r="K52" s="300">
        <v>72</v>
      </c>
      <c r="L52" s="300"/>
      <c r="M52" s="300"/>
      <c r="N52" s="301"/>
      <c r="O52" s="301"/>
    </row>
    <row r="53" spans="1:15" ht="15.75">
      <c r="A53" s="291" t="s">
        <v>257</v>
      </c>
      <c r="B53" s="292" t="s">
        <v>258</v>
      </c>
      <c r="C53" s="293" t="s">
        <v>286</v>
      </c>
      <c r="D53" s="294">
        <f>D54+D55</f>
        <v>135</v>
      </c>
      <c r="E53" s="294">
        <f aca="true" t="shared" si="11" ref="E53:O53">E54+E55</f>
        <v>45</v>
      </c>
      <c r="F53" s="294">
        <f t="shared" si="11"/>
        <v>90</v>
      </c>
      <c r="G53" s="294">
        <f t="shared" si="11"/>
        <v>54</v>
      </c>
      <c r="H53" s="294">
        <f t="shared" si="11"/>
        <v>36</v>
      </c>
      <c r="I53" s="294">
        <f t="shared" si="11"/>
        <v>0</v>
      </c>
      <c r="J53" s="294">
        <f t="shared" si="11"/>
        <v>0</v>
      </c>
      <c r="K53" s="294">
        <f t="shared" si="11"/>
        <v>90</v>
      </c>
      <c r="L53" s="294">
        <f t="shared" si="11"/>
        <v>0</v>
      </c>
      <c r="M53" s="294">
        <f t="shared" si="11"/>
        <v>0</v>
      </c>
      <c r="N53" s="294">
        <f t="shared" si="11"/>
        <v>82</v>
      </c>
      <c r="O53" s="294">
        <f t="shared" si="11"/>
        <v>53</v>
      </c>
    </row>
    <row r="54" spans="1:15" s="15" customFormat="1" ht="30" customHeight="1">
      <c r="A54" s="216" t="s">
        <v>259</v>
      </c>
      <c r="B54" s="151" t="s">
        <v>260</v>
      </c>
      <c r="C54" s="181"/>
      <c r="D54" s="256">
        <v>72</v>
      </c>
      <c r="E54" s="242">
        <f>D54-F54</f>
        <v>24</v>
      </c>
      <c r="F54" s="222">
        <v>48</v>
      </c>
      <c r="G54" s="222">
        <f>F54-H54</f>
        <v>24</v>
      </c>
      <c r="H54" s="222">
        <v>24</v>
      </c>
      <c r="I54" s="222"/>
      <c r="J54" s="222"/>
      <c r="K54" s="222">
        <v>48</v>
      </c>
      <c r="L54" s="222"/>
      <c r="M54" s="222"/>
      <c r="N54" s="209">
        <v>42</v>
      </c>
      <c r="O54" s="209">
        <v>30</v>
      </c>
    </row>
    <row r="55" spans="1:15" s="15" customFormat="1" ht="31.5" customHeight="1">
      <c r="A55" s="216" t="s">
        <v>261</v>
      </c>
      <c r="B55" s="151" t="s">
        <v>262</v>
      </c>
      <c r="C55" s="156"/>
      <c r="D55" s="256">
        <v>63</v>
      </c>
      <c r="E55" s="242">
        <f>D55-F55</f>
        <v>21</v>
      </c>
      <c r="F55" s="222">
        <v>42</v>
      </c>
      <c r="G55" s="222">
        <f>F55-H55</f>
        <v>30</v>
      </c>
      <c r="H55" s="222">
        <v>12</v>
      </c>
      <c r="I55" s="222"/>
      <c r="J55" s="222"/>
      <c r="K55" s="222">
        <v>42</v>
      </c>
      <c r="L55" s="222"/>
      <c r="M55" s="222"/>
      <c r="N55" s="209">
        <v>40</v>
      </c>
      <c r="O55" s="209">
        <v>23</v>
      </c>
    </row>
    <row r="56" spans="1:15" ht="15" customHeight="1">
      <c r="A56" s="295" t="s">
        <v>276</v>
      </c>
      <c r="B56" s="296" t="s">
        <v>110</v>
      </c>
      <c r="C56" s="297" t="s">
        <v>218</v>
      </c>
      <c r="D56" s="298">
        <v>36</v>
      </c>
      <c r="E56" s="299"/>
      <c r="F56" s="300"/>
      <c r="G56" s="300"/>
      <c r="H56" s="300"/>
      <c r="I56" s="300"/>
      <c r="J56" s="300"/>
      <c r="K56" s="300">
        <v>36</v>
      </c>
      <c r="L56" s="300"/>
      <c r="M56" s="300"/>
      <c r="N56" s="301"/>
      <c r="O56" s="301"/>
    </row>
    <row r="57" spans="1:15" ht="15" customHeight="1">
      <c r="A57" s="291" t="s">
        <v>264</v>
      </c>
      <c r="B57" s="292" t="s">
        <v>267</v>
      </c>
      <c r="C57" s="293" t="s">
        <v>286</v>
      </c>
      <c r="D57" s="294">
        <f>D58+D59</f>
        <v>159</v>
      </c>
      <c r="E57" s="294">
        <f aca="true" t="shared" si="12" ref="E57:O57">E58+E59</f>
        <v>53</v>
      </c>
      <c r="F57" s="294">
        <f t="shared" si="12"/>
        <v>106</v>
      </c>
      <c r="G57" s="294">
        <f t="shared" si="12"/>
        <v>70</v>
      </c>
      <c r="H57" s="294">
        <f t="shared" si="12"/>
        <v>36</v>
      </c>
      <c r="I57" s="294">
        <f t="shared" si="12"/>
        <v>0</v>
      </c>
      <c r="J57" s="294">
        <f t="shared" si="12"/>
        <v>0</v>
      </c>
      <c r="K57" s="294">
        <f t="shared" si="12"/>
        <v>0</v>
      </c>
      <c r="L57" s="294">
        <f t="shared" si="12"/>
        <v>42</v>
      </c>
      <c r="M57" s="294">
        <f t="shared" si="12"/>
        <v>64</v>
      </c>
      <c r="N57" s="294">
        <f t="shared" si="12"/>
        <v>90</v>
      </c>
      <c r="O57" s="294">
        <f t="shared" si="12"/>
        <v>69</v>
      </c>
    </row>
    <row r="58" spans="1:15" ht="15.75" customHeight="1">
      <c r="A58" s="216" t="s">
        <v>265</v>
      </c>
      <c r="B58" s="151" t="s">
        <v>267</v>
      </c>
      <c r="C58" s="181"/>
      <c r="D58" s="256">
        <v>63</v>
      </c>
      <c r="E58" s="242">
        <f>D58-F58</f>
        <v>21</v>
      </c>
      <c r="F58" s="222">
        <v>42</v>
      </c>
      <c r="G58" s="222">
        <f>F58-H58</f>
        <v>22</v>
      </c>
      <c r="H58" s="222">
        <v>20</v>
      </c>
      <c r="I58" s="222"/>
      <c r="J58" s="222"/>
      <c r="K58" s="222"/>
      <c r="L58" s="222">
        <v>42</v>
      </c>
      <c r="M58" s="222"/>
      <c r="N58" s="209">
        <v>40</v>
      </c>
      <c r="O58" s="209">
        <v>23</v>
      </c>
    </row>
    <row r="59" spans="1:15" ht="29.25" customHeight="1">
      <c r="A59" s="216" t="s">
        <v>266</v>
      </c>
      <c r="B59" s="151" t="s">
        <v>268</v>
      </c>
      <c r="C59" s="156"/>
      <c r="D59" s="256">
        <v>96</v>
      </c>
      <c r="E59" s="242">
        <f>D59-F59</f>
        <v>32</v>
      </c>
      <c r="F59" s="222">
        <v>64</v>
      </c>
      <c r="G59" s="222">
        <f>F59-H59</f>
        <v>48</v>
      </c>
      <c r="H59" s="222">
        <v>16</v>
      </c>
      <c r="I59" s="222"/>
      <c r="J59" s="222"/>
      <c r="K59" s="222"/>
      <c r="L59" s="222"/>
      <c r="M59" s="222">
        <v>64</v>
      </c>
      <c r="N59" s="209">
        <v>50</v>
      </c>
      <c r="O59" s="209">
        <v>46</v>
      </c>
    </row>
    <row r="60" spans="1:15" ht="18" customHeight="1">
      <c r="A60" s="55" t="s">
        <v>229</v>
      </c>
      <c r="B60" s="153" t="s">
        <v>111</v>
      </c>
      <c r="C60" s="155" t="s">
        <v>218</v>
      </c>
      <c r="D60" s="259">
        <v>72</v>
      </c>
      <c r="E60" s="260"/>
      <c r="F60" s="261"/>
      <c r="G60" s="261"/>
      <c r="H60" s="261"/>
      <c r="I60" s="261"/>
      <c r="J60" s="261"/>
      <c r="K60" s="261"/>
      <c r="L60" s="261"/>
      <c r="M60" s="261">
        <v>72</v>
      </c>
      <c r="N60" s="212"/>
      <c r="O60" s="212"/>
    </row>
    <row r="61" spans="1:15" ht="15" customHeight="1">
      <c r="A61" s="291" t="s">
        <v>269</v>
      </c>
      <c r="B61" s="292" t="s">
        <v>272</v>
      </c>
      <c r="C61" s="293" t="s">
        <v>286</v>
      </c>
      <c r="D61" s="294">
        <f>D62+D63</f>
        <v>303</v>
      </c>
      <c r="E61" s="294">
        <f aca="true" t="shared" si="13" ref="E61:O61">E62+E63</f>
        <v>102</v>
      </c>
      <c r="F61" s="294">
        <f t="shared" si="13"/>
        <v>201</v>
      </c>
      <c r="G61" s="294">
        <f t="shared" si="13"/>
        <v>141</v>
      </c>
      <c r="H61" s="294">
        <f t="shared" si="13"/>
        <v>40</v>
      </c>
      <c r="I61" s="294">
        <f t="shared" si="13"/>
        <v>20</v>
      </c>
      <c r="J61" s="294">
        <f t="shared" si="13"/>
        <v>0</v>
      </c>
      <c r="K61" s="294">
        <f t="shared" si="13"/>
        <v>0</v>
      </c>
      <c r="L61" s="294">
        <f t="shared" si="13"/>
        <v>32</v>
      </c>
      <c r="M61" s="294">
        <f t="shared" si="13"/>
        <v>169</v>
      </c>
      <c r="N61" s="294">
        <f t="shared" si="13"/>
        <v>120</v>
      </c>
      <c r="O61" s="294">
        <f t="shared" si="13"/>
        <v>183</v>
      </c>
    </row>
    <row r="62" spans="1:15" ht="18.75" customHeight="1">
      <c r="A62" s="216" t="s">
        <v>270</v>
      </c>
      <c r="B62" s="151" t="s">
        <v>273</v>
      </c>
      <c r="C62" s="181"/>
      <c r="D62" s="256">
        <v>144</v>
      </c>
      <c r="E62" s="242">
        <f>D62-F62</f>
        <v>49</v>
      </c>
      <c r="F62" s="222">
        <v>95</v>
      </c>
      <c r="G62" s="222">
        <v>55</v>
      </c>
      <c r="H62" s="222">
        <v>20</v>
      </c>
      <c r="I62" s="222">
        <v>20</v>
      </c>
      <c r="J62" s="222"/>
      <c r="K62" s="222"/>
      <c r="L62" s="222">
        <v>32</v>
      </c>
      <c r="M62" s="222">
        <v>63</v>
      </c>
      <c r="N62" s="209">
        <v>60</v>
      </c>
      <c r="O62" s="209">
        <v>84</v>
      </c>
    </row>
    <row r="63" spans="1:15" ht="30">
      <c r="A63" s="216" t="s">
        <v>271</v>
      </c>
      <c r="B63" s="151" t="s">
        <v>274</v>
      </c>
      <c r="C63" s="156"/>
      <c r="D63" s="256">
        <v>159</v>
      </c>
      <c r="E63" s="242">
        <f>D63-F63</f>
        <v>53</v>
      </c>
      <c r="F63" s="222">
        <v>106</v>
      </c>
      <c r="G63" s="222">
        <f>F63-H63</f>
        <v>86</v>
      </c>
      <c r="H63" s="222">
        <v>20</v>
      </c>
      <c r="I63" s="222"/>
      <c r="J63" s="222"/>
      <c r="K63" s="222"/>
      <c r="L63" s="222"/>
      <c r="M63" s="222">
        <v>106</v>
      </c>
      <c r="N63" s="209">
        <v>60</v>
      </c>
      <c r="O63" s="209">
        <v>99</v>
      </c>
    </row>
    <row r="64" spans="1:15" ht="15.75" thickBot="1">
      <c r="A64" s="55" t="s">
        <v>263</v>
      </c>
      <c r="B64" s="153" t="s">
        <v>111</v>
      </c>
      <c r="C64" s="155" t="s">
        <v>218</v>
      </c>
      <c r="D64" s="259">
        <v>72</v>
      </c>
      <c r="E64" s="260"/>
      <c r="F64" s="261"/>
      <c r="G64" s="261"/>
      <c r="H64" s="261"/>
      <c r="I64" s="261"/>
      <c r="J64" s="261"/>
      <c r="K64" s="261"/>
      <c r="L64" s="261"/>
      <c r="M64" s="261">
        <v>72</v>
      </c>
      <c r="N64" s="212"/>
      <c r="O64" s="212"/>
    </row>
    <row r="65" spans="1:15" ht="16.5" thickBot="1">
      <c r="A65" s="179"/>
      <c r="B65" s="180" t="s">
        <v>139</v>
      </c>
      <c r="C65" s="218" t="s">
        <v>294</v>
      </c>
      <c r="D65" s="213">
        <f>D15</f>
        <v>3294</v>
      </c>
      <c r="E65" s="213">
        <f aca="true" t="shared" si="14" ref="E65:M65">E15</f>
        <v>1098</v>
      </c>
      <c r="F65" s="213">
        <f t="shared" si="14"/>
        <v>2196</v>
      </c>
      <c r="G65" s="213">
        <f t="shared" si="14"/>
        <v>1255</v>
      </c>
      <c r="H65" s="213">
        <f t="shared" si="14"/>
        <v>900</v>
      </c>
      <c r="I65" s="213">
        <f t="shared" si="14"/>
        <v>40</v>
      </c>
      <c r="J65" s="213">
        <f t="shared" si="14"/>
        <v>576</v>
      </c>
      <c r="K65" s="213">
        <f t="shared" si="14"/>
        <v>756</v>
      </c>
      <c r="L65" s="213">
        <f t="shared" si="14"/>
        <v>540</v>
      </c>
      <c r="M65" s="213">
        <f t="shared" si="14"/>
        <v>324</v>
      </c>
      <c r="N65" s="213">
        <f>N15</f>
        <v>2268</v>
      </c>
      <c r="O65" s="213">
        <f>O15</f>
        <v>1026</v>
      </c>
    </row>
    <row r="66" spans="1:15" ht="21.75" customHeight="1">
      <c r="A66" s="175" t="s">
        <v>188</v>
      </c>
      <c r="B66" s="176" t="s">
        <v>196</v>
      </c>
      <c r="C66" s="183"/>
      <c r="D66" s="184"/>
      <c r="E66" s="184"/>
      <c r="F66" s="184"/>
      <c r="G66" s="184"/>
      <c r="H66" s="184"/>
      <c r="I66" s="184"/>
      <c r="J66" s="184"/>
      <c r="K66" s="184"/>
      <c r="L66" s="184"/>
      <c r="M66" s="267" t="s">
        <v>189</v>
      </c>
      <c r="N66" s="208"/>
      <c r="O66" s="208"/>
    </row>
    <row r="67" spans="1:15" ht="23.25" customHeight="1">
      <c r="A67" s="175" t="s">
        <v>107</v>
      </c>
      <c r="B67" s="176" t="s">
        <v>129</v>
      </c>
      <c r="C67" s="177"/>
      <c r="D67" s="178"/>
      <c r="E67" s="178"/>
      <c r="F67" s="178"/>
      <c r="G67" s="178"/>
      <c r="H67" s="178"/>
      <c r="I67" s="178"/>
      <c r="J67" s="178"/>
      <c r="K67" s="178"/>
      <c r="L67" s="178"/>
      <c r="M67" s="13" t="s">
        <v>108</v>
      </c>
      <c r="N67" s="214"/>
      <c r="O67" s="214"/>
    </row>
    <row r="68" spans="1:15" ht="15.75">
      <c r="A68" s="268"/>
      <c r="B68" s="269" t="s">
        <v>233</v>
      </c>
      <c r="C68" s="270"/>
      <c r="D68" s="270"/>
      <c r="E68" s="270"/>
      <c r="F68" s="270">
        <f>SUM(J68:M68)</f>
        <v>200</v>
      </c>
      <c r="G68" s="270"/>
      <c r="H68" s="270"/>
      <c r="I68" s="270"/>
      <c r="J68" s="270">
        <v>40</v>
      </c>
      <c r="K68" s="271">
        <v>60</v>
      </c>
      <c r="L68" s="304">
        <v>60</v>
      </c>
      <c r="M68" s="304">
        <v>40</v>
      </c>
      <c r="N68" s="214"/>
      <c r="O68" s="214"/>
    </row>
    <row r="69" spans="1:15" ht="15.75">
      <c r="A69" s="364" t="s">
        <v>234</v>
      </c>
      <c r="B69" s="365"/>
      <c r="C69" s="365"/>
      <c r="D69" s="365"/>
      <c r="E69" s="366"/>
      <c r="F69" s="344" t="s">
        <v>31</v>
      </c>
      <c r="G69" s="347" t="s">
        <v>101</v>
      </c>
      <c r="H69" s="348"/>
      <c r="I69" s="349"/>
      <c r="J69" s="57">
        <f>J65</f>
        <v>576</v>
      </c>
      <c r="K69" s="57">
        <f>K65</f>
        <v>756</v>
      </c>
      <c r="L69" s="57">
        <f>L65</f>
        <v>540</v>
      </c>
      <c r="M69" s="57">
        <f>M65</f>
        <v>324</v>
      </c>
      <c r="N69" s="303"/>
      <c r="O69" s="214"/>
    </row>
    <row r="70" spans="1:15" ht="22.5" customHeight="1">
      <c r="A70" s="367"/>
      <c r="B70" s="368"/>
      <c r="C70" s="368"/>
      <c r="D70" s="368"/>
      <c r="E70" s="369"/>
      <c r="F70" s="345"/>
      <c r="G70" s="347" t="s">
        <v>102</v>
      </c>
      <c r="H70" s="348"/>
      <c r="I70" s="349"/>
      <c r="J70" s="4">
        <f>J52+J56</f>
        <v>0</v>
      </c>
      <c r="K70" s="4">
        <f>K52+K56</f>
        <v>108</v>
      </c>
      <c r="L70" s="4">
        <f>L52+L56</f>
        <v>0</v>
      </c>
      <c r="M70" s="4">
        <f>M52+M56</f>
        <v>0</v>
      </c>
      <c r="N70" s="303"/>
      <c r="O70" s="209"/>
    </row>
    <row r="71" spans="1:15" ht="24" customHeight="1">
      <c r="A71" s="367"/>
      <c r="B71" s="368"/>
      <c r="C71" s="368"/>
      <c r="D71" s="368"/>
      <c r="E71" s="369"/>
      <c r="F71" s="345"/>
      <c r="G71" s="347" t="s">
        <v>137</v>
      </c>
      <c r="H71" s="348"/>
      <c r="I71" s="349"/>
      <c r="J71" s="4">
        <f>J48+J60+J64</f>
        <v>0</v>
      </c>
      <c r="K71" s="4">
        <f>K48+K60+K64</f>
        <v>0</v>
      </c>
      <c r="L71" s="4">
        <f>L48+L60+L64</f>
        <v>72</v>
      </c>
      <c r="M71" s="4">
        <f>M48+M60+M64</f>
        <v>144</v>
      </c>
      <c r="N71" s="303"/>
      <c r="O71" s="209"/>
    </row>
    <row r="72" spans="1:15" ht="23.25" customHeight="1">
      <c r="A72" s="367"/>
      <c r="B72" s="368"/>
      <c r="C72" s="368"/>
      <c r="D72" s="368"/>
      <c r="E72" s="369"/>
      <c r="F72" s="345"/>
      <c r="G72" s="347" t="s">
        <v>136</v>
      </c>
      <c r="H72" s="348"/>
      <c r="I72" s="349"/>
      <c r="J72" s="4"/>
      <c r="K72" s="4"/>
      <c r="L72" s="4"/>
      <c r="M72" s="58">
        <v>144</v>
      </c>
      <c r="N72" s="303"/>
      <c r="O72" s="209"/>
    </row>
    <row r="73" spans="1:15" ht="15.75">
      <c r="A73" s="367"/>
      <c r="B73" s="368"/>
      <c r="C73" s="368"/>
      <c r="D73" s="368"/>
      <c r="E73" s="369"/>
      <c r="F73" s="345"/>
      <c r="G73" s="347" t="s">
        <v>103</v>
      </c>
      <c r="H73" s="348"/>
      <c r="I73" s="349"/>
      <c r="J73" s="4">
        <v>4</v>
      </c>
      <c r="K73" s="4">
        <v>4</v>
      </c>
      <c r="L73" s="4">
        <v>0</v>
      </c>
      <c r="M73" s="4">
        <v>3</v>
      </c>
      <c r="N73" s="303"/>
      <c r="O73" s="209"/>
    </row>
    <row r="74" spans="1:15" ht="15.75">
      <c r="A74" s="367"/>
      <c r="B74" s="368"/>
      <c r="C74" s="368"/>
      <c r="D74" s="368"/>
      <c r="E74" s="369"/>
      <c r="F74" s="345"/>
      <c r="G74" s="347" t="s">
        <v>104</v>
      </c>
      <c r="H74" s="348"/>
      <c r="I74" s="349"/>
      <c r="J74" s="4">
        <v>4</v>
      </c>
      <c r="K74" s="4">
        <v>4</v>
      </c>
      <c r="L74" s="4">
        <v>5</v>
      </c>
      <c r="M74" s="4">
        <v>2</v>
      </c>
      <c r="N74" s="303"/>
      <c r="O74" s="209"/>
    </row>
    <row r="75" spans="1:15" ht="15.75">
      <c r="A75" s="370"/>
      <c r="B75" s="371"/>
      <c r="C75" s="371"/>
      <c r="D75" s="371"/>
      <c r="E75" s="372"/>
      <c r="F75" s="346"/>
      <c r="G75" s="347" t="s">
        <v>197</v>
      </c>
      <c r="H75" s="348"/>
      <c r="I75" s="349"/>
      <c r="J75" s="4"/>
      <c r="K75" s="4">
        <v>2</v>
      </c>
      <c r="L75" s="4">
        <v>1</v>
      </c>
      <c r="M75" s="4">
        <v>2</v>
      </c>
      <c r="N75" s="303"/>
      <c r="O75" s="209"/>
    </row>
    <row r="76" spans="1:15" ht="15">
      <c r="A76" s="381"/>
      <c r="B76" s="382"/>
      <c r="C76" s="382"/>
      <c r="D76" s="382"/>
      <c r="E76" s="382"/>
      <c r="F76" s="383"/>
      <c r="N76" s="209"/>
      <c r="O76" s="209"/>
    </row>
    <row r="77" spans="2:15" ht="15">
      <c r="B77" s="2" t="s">
        <v>119</v>
      </c>
      <c r="C77" s="49"/>
      <c r="D77" s="56">
        <f>(H65+I65+K70+K71+M71+M72)/(F65+K70+K71+M71+M72)*100</f>
        <v>51.54320987654321</v>
      </c>
      <c r="E77" s="56"/>
      <c r="N77" s="215"/>
      <c r="O77" s="215"/>
    </row>
  </sheetData>
  <sheetProtection/>
  <mergeCells count="28">
    <mergeCell ref="N3:O4"/>
    <mergeCell ref="N5:N10"/>
    <mergeCell ref="O5:O10"/>
    <mergeCell ref="A76:F76"/>
    <mergeCell ref="G75:I75"/>
    <mergeCell ref="G71:I71"/>
    <mergeCell ref="G70:I70"/>
    <mergeCell ref="G73:I73"/>
    <mergeCell ref="G69:I69"/>
    <mergeCell ref="G72:I72"/>
    <mergeCell ref="F69:F75"/>
    <mergeCell ref="G74:I74"/>
    <mergeCell ref="A3:A10"/>
    <mergeCell ref="B3:B10"/>
    <mergeCell ref="F5:F10"/>
    <mergeCell ref="I6:I10"/>
    <mergeCell ref="D4:D10"/>
    <mergeCell ref="G6:G10"/>
    <mergeCell ref="A69:E75"/>
    <mergeCell ref="J5:K5"/>
    <mergeCell ref="L5:M5"/>
    <mergeCell ref="C3:C10"/>
    <mergeCell ref="D3:I3"/>
    <mergeCell ref="H6:H10"/>
    <mergeCell ref="E4:E10"/>
    <mergeCell ref="F4:I4"/>
    <mergeCell ref="G5:I5"/>
    <mergeCell ref="J3:M4"/>
  </mergeCells>
  <printOptions horizontalCentered="1" vertic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B3" sqref="B3:K3"/>
    </sheetView>
  </sheetViews>
  <sheetFormatPr defaultColWidth="8.875" defaultRowHeight="12.75"/>
  <cols>
    <col min="1" max="1" width="3.625" style="185" customWidth="1"/>
    <col min="2" max="2" width="14.125" style="185" customWidth="1"/>
    <col min="3" max="3" width="14.875" style="185" customWidth="1"/>
    <col min="4" max="4" width="9.125" style="185" hidden="1" customWidth="1"/>
    <col min="5" max="5" width="19.75390625" style="185" customWidth="1"/>
    <col min="6" max="6" width="20.125" style="185" customWidth="1"/>
    <col min="7" max="7" width="16.75390625" style="185" customWidth="1"/>
    <col min="8" max="8" width="8.875" style="185" customWidth="1"/>
    <col min="9" max="9" width="12.00390625" style="185" customWidth="1"/>
    <col min="10" max="10" width="34.375" style="185" customWidth="1"/>
    <col min="11" max="11" width="25.00390625" style="185" hidden="1" customWidth="1"/>
    <col min="12" max="16384" width="8.875" style="185" customWidth="1"/>
  </cols>
  <sheetData>
    <row r="1" spans="2:11" ht="15.75">
      <c r="B1" s="390" t="s">
        <v>191</v>
      </c>
      <c r="C1" s="390"/>
      <c r="D1" s="391"/>
      <c r="E1" s="391"/>
      <c r="F1" s="391"/>
      <c r="G1" s="391"/>
      <c r="H1" s="391"/>
      <c r="I1" s="391"/>
      <c r="J1" s="391"/>
      <c r="K1" s="391"/>
    </row>
    <row r="2" spans="1:14" ht="66.75" customHeight="1">
      <c r="A2" s="186">
        <v>1</v>
      </c>
      <c r="B2" s="392" t="s">
        <v>306</v>
      </c>
      <c r="C2" s="392"/>
      <c r="D2" s="393"/>
      <c r="E2" s="393"/>
      <c r="F2" s="393"/>
      <c r="G2" s="393"/>
      <c r="H2" s="393"/>
      <c r="I2" s="393"/>
      <c r="J2" s="393"/>
      <c r="K2" s="393"/>
      <c r="N2" s="187"/>
    </row>
    <row r="3" spans="1:11" ht="30" customHeight="1">
      <c r="A3" s="186">
        <v>2</v>
      </c>
      <c r="B3" s="387" t="s">
        <v>309</v>
      </c>
      <c r="C3" s="387"/>
      <c r="D3" s="388">
        <v>1</v>
      </c>
      <c r="E3" s="388"/>
      <c r="F3" s="388"/>
      <c r="G3" s="388"/>
      <c r="H3" s="388"/>
      <c r="I3" s="388"/>
      <c r="J3" s="388"/>
      <c r="K3" s="388"/>
    </row>
    <row r="4" spans="1:11" ht="29.25" customHeight="1">
      <c r="A4" s="186">
        <v>3</v>
      </c>
      <c r="B4" s="387" t="s">
        <v>192</v>
      </c>
      <c r="C4" s="388"/>
      <c r="D4" s="388"/>
      <c r="E4" s="388"/>
      <c r="F4" s="388"/>
      <c r="G4" s="388"/>
      <c r="H4" s="388"/>
      <c r="I4" s="388"/>
      <c r="J4" s="388"/>
      <c r="K4" s="388"/>
    </row>
    <row r="5" spans="1:11" ht="56.25" customHeight="1">
      <c r="A5" s="186">
        <v>4</v>
      </c>
      <c r="B5" s="384" t="s">
        <v>296</v>
      </c>
      <c r="C5" s="385"/>
      <c r="D5" s="385"/>
      <c r="E5" s="385"/>
      <c r="F5" s="385"/>
      <c r="G5" s="385"/>
      <c r="H5" s="385"/>
      <c r="I5" s="385"/>
      <c r="J5" s="385"/>
      <c r="K5" s="385"/>
    </row>
    <row r="6" spans="1:11" ht="28.5" customHeight="1">
      <c r="A6" s="186">
        <v>5</v>
      </c>
      <c r="B6" s="386" t="s">
        <v>308</v>
      </c>
      <c r="C6" s="387"/>
      <c r="D6" s="388">
        <v>1</v>
      </c>
      <c r="E6" s="388"/>
      <c r="F6" s="388"/>
      <c r="G6" s="388"/>
      <c r="H6" s="388"/>
      <c r="I6" s="388"/>
      <c r="J6" s="388"/>
      <c r="K6" s="388"/>
    </row>
    <row r="7" spans="1:11" ht="28.5" customHeight="1">
      <c r="A7" s="186">
        <v>6</v>
      </c>
      <c r="B7" s="384" t="s">
        <v>194</v>
      </c>
      <c r="C7" s="384"/>
      <c r="D7" s="385">
        <v>1</v>
      </c>
      <c r="E7" s="385"/>
      <c r="F7" s="385"/>
      <c r="G7" s="385"/>
      <c r="H7" s="385"/>
      <c r="I7" s="385"/>
      <c r="J7" s="385"/>
      <c r="K7" s="385"/>
    </row>
    <row r="8" spans="1:11" ht="81" customHeight="1">
      <c r="A8" s="186">
        <v>7</v>
      </c>
      <c r="B8" s="384" t="s">
        <v>307</v>
      </c>
      <c r="C8" s="385"/>
      <c r="D8" s="385"/>
      <c r="E8" s="385"/>
      <c r="F8" s="385"/>
      <c r="G8" s="385"/>
      <c r="H8" s="385"/>
      <c r="I8" s="385"/>
      <c r="J8" s="385"/>
      <c r="K8" s="385"/>
    </row>
    <row r="9" spans="1:11" ht="30" customHeight="1">
      <c r="A9" s="186">
        <v>8</v>
      </c>
      <c r="B9" s="392" t="s">
        <v>207</v>
      </c>
      <c r="C9" s="392"/>
      <c r="D9" s="393">
        <v>1</v>
      </c>
      <c r="E9" s="393"/>
      <c r="F9" s="393"/>
      <c r="G9" s="393"/>
      <c r="H9" s="393"/>
      <c r="I9" s="393"/>
      <c r="J9" s="393"/>
      <c r="K9" s="393"/>
    </row>
    <row r="10" spans="1:11" ht="18.75" customHeight="1">
      <c r="A10" s="186">
        <v>9</v>
      </c>
      <c r="B10" s="387" t="s">
        <v>193</v>
      </c>
      <c r="C10" s="387"/>
      <c r="D10" s="388">
        <v>1</v>
      </c>
      <c r="E10" s="388"/>
      <c r="F10" s="388"/>
      <c r="G10" s="388"/>
      <c r="H10" s="388"/>
      <c r="I10" s="388"/>
      <c r="J10" s="388"/>
      <c r="K10" s="388"/>
    </row>
    <row r="11" spans="1:11" ht="17.25" customHeight="1">
      <c r="A11" s="186">
        <v>10</v>
      </c>
      <c r="B11" s="387" t="s">
        <v>97</v>
      </c>
      <c r="C11" s="387"/>
      <c r="D11" s="388">
        <v>1</v>
      </c>
      <c r="E11" s="388"/>
      <c r="F11" s="388"/>
      <c r="G11" s="388"/>
      <c r="H11" s="388"/>
      <c r="I11" s="388"/>
      <c r="J11" s="388"/>
      <c r="K11" s="388"/>
    </row>
    <row r="12" spans="1:10" ht="27" customHeight="1">
      <c r="A12" s="186">
        <v>11</v>
      </c>
      <c r="B12" s="389" t="s">
        <v>127</v>
      </c>
      <c r="C12" s="388"/>
      <c r="D12" s="388"/>
      <c r="E12" s="388"/>
      <c r="F12" s="388"/>
      <c r="G12" s="388"/>
      <c r="H12" s="388"/>
      <c r="I12" s="388"/>
      <c r="J12" s="388"/>
    </row>
    <row r="13" spans="1:10" ht="15.75" customHeight="1">
      <c r="A13" s="186">
        <v>12</v>
      </c>
      <c r="B13" s="389" t="s">
        <v>128</v>
      </c>
      <c r="C13" s="388"/>
      <c r="D13" s="388"/>
      <c r="E13" s="388"/>
      <c r="F13" s="388"/>
      <c r="G13" s="388"/>
      <c r="H13" s="388"/>
      <c r="I13" s="388"/>
      <c r="J13" s="388"/>
    </row>
    <row r="14" spans="2:4" ht="12.75">
      <c r="B14" s="188"/>
      <c r="C14" s="189"/>
      <c r="D14" s="189"/>
    </row>
    <row r="15" spans="2:4" ht="12.75">
      <c r="B15" s="190"/>
      <c r="C15" s="188"/>
      <c r="D15" s="188"/>
    </row>
    <row r="16" spans="2:4" ht="12.75">
      <c r="B16" s="191"/>
      <c r="C16" s="188"/>
      <c r="D16" s="188"/>
    </row>
    <row r="17" spans="2:4" ht="12.75">
      <c r="B17" s="190"/>
      <c r="C17" s="188"/>
      <c r="D17" s="188"/>
    </row>
    <row r="18" spans="2:4" ht="12.75">
      <c r="B18" s="191"/>
      <c r="C18" s="188"/>
      <c r="D18" s="188"/>
    </row>
    <row r="19" spans="2:4" ht="12.75">
      <c r="B19" s="190"/>
      <c r="C19" s="188"/>
      <c r="D19" s="188"/>
    </row>
    <row r="20" spans="2:4" ht="12.75">
      <c r="B20" s="191"/>
      <c r="C20" s="188"/>
      <c r="D20" s="188"/>
    </row>
    <row r="21" spans="2:4" ht="12.75">
      <c r="B21" s="190"/>
      <c r="C21" s="188"/>
      <c r="D21" s="188"/>
    </row>
    <row r="22" spans="2:4" ht="12.75">
      <c r="B22" s="191"/>
      <c r="C22" s="188"/>
      <c r="D22" s="188"/>
    </row>
  </sheetData>
  <sheetProtection/>
  <mergeCells count="13">
    <mergeCell ref="B1:K1"/>
    <mergeCell ref="B2:K2"/>
    <mergeCell ref="B3:K3"/>
    <mergeCell ref="B4:K4"/>
    <mergeCell ref="B10:K10"/>
    <mergeCell ref="B8:K8"/>
    <mergeCell ref="B9:K9"/>
    <mergeCell ref="B5:K5"/>
    <mergeCell ref="B6:K6"/>
    <mergeCell ref="B7:K7"/>
    <mergeCell ref="B11:K11"/>
    <mergeCell ref="B12:J12"/>
    <mergeCell ref="B13:J13"/>
  </mergeCells>
  <printOptions/>
  <pageMargins left="0" right="0" top="0.1968503937007874" bottom="0" header="0.5118110236220472" footer="0.5118110236220472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A13" sqref="A13"/>
    </sheetView>
  </sheetViews>
  <sheetFormatPr defaultColWidth="9.00390625" defaultRowHeight="12.75"/>
  <cols>
    <col min="6" max="6" width="22.125" style="0" customWidth="1"/>
    <col min="7" max="7" width="14.375" style="0" customWidth="1"/>
  </cols>
  <sheetData>
    <row r="2" spans="1:7" ht="15.75">
      <c r="A2" s="396" t="s">
        <v>118</v>
      </c>
      <c r="B2" s="396"/>
      <c r="C2" s="396"/>
      <c r="D2" s="396"/>
      <c r="E2" s="396"/>
      <c r="F2" s="396"/>
      <c r="G2" s="396"/>
    </row>
    <row r="3" spans="1:7" ht="12.75">
      <c r="A3" s="18"/>
      <c r="B3" s="18"/>
      <c r="C3" s="18"/>
      <c r="D3" s="18"/>
      <c r="E3" s="18"/>
      <c r="F3" s="18"/>
      <c r="G3" s="18"/>
    </row>
    <row r="4" spans="1:7" ht="12.75">
      <c r="A4" s="18"/>
      <c r="B4" s="395" t="s">
        <v>114</v>
      </c>
      <c r="C4" s="395"/>
      <c r="D4" s="395"/>
      <c r="E4" s="395"/>
      <c r="F4" s="395"/>
      <c r="G4" s="18"/>
    </row>
    <row r="5" spans="1:7" ht="12.75">
      <c r="A5" s="18">
        <v>1</v>
      </c>
      <c r="B5" s="395" t="s">
        <v>297</v>
      </c>
      <c r="C5" s="395"/>
      <c r="D5" s="395"/>
      <c r="E5" s="395"/>
      <c r="F5" s="395"/>
      <c r="G5" s="18"/>
    </row>
    <row r="6" spans="1:7" ht="12.75">
      <c r="A6" s="18">
        <v>2</v>
      </c>
      <c r="B6" s="395" t="s">
        <v>298</v>
      </c>
      <c r="C6" s="395"/>
      <c r="D6" s="395"/>
      <c r="E6" s="395"/>
      <c r="F6" s="395"/>
      <c r="G6" s="18"/>
    </row>
    <row r="7" spans="2:6" ht="12.75">
      <c r="B7" s="395" t="s">
        <v>115</v>
      </c>
      <c r="C7" s="395"/>
      <c r="D7" s="395"/>
      <c r="E7" s="395"/>
      <c r="F7" s="395"/>
    </row>
    <row r="8" spans="1:6" ht="12.75">
      <c r="A8" s="18">
        <v>3</v>
      </c>
      <c r="B8" s="395" t="s">
        <v>299</v>
      </c>
      <c r="C8" s="395"/>
      <c r="D8" s="395"/>
      <c r="E8" s="395"/>
      <c r="F8" s="395"/>
    </row>
    <row r="9" spans="1:6" ht="12.75">
      <c r="A9" s="18">
        <v>4</v>
      </c>
      <c r="B9" s="201" t="s">
        <v>300</v>
      </c>
      <c r="C9" s="201"/>
      <c r="D9" s="201"/>
      <c r="E9" s="201"/>
      <c r="F9" s="201"/>
    </row>
    <row r="10" spans="2:6" ht="12.75">
      <c r="B10" s="394" t="s">
        <v>116</v>
      </c>
      <c r="C10" s="394"/>
      <c r="D10" s="394"/>
      <c r="E10" s="394"/>
      <c r="F10" s="394"/>
    </row>
    <row r="11" spans="1:6" ht="12.75">
      <c r="A11" s="18">
        <v>5</v>
      </c>
      <c r="B11" s="394" t="s">
        <v>301</v>
      </c>
      <c r="C11" s="394"/>
      <c r="D11" s="394"/>
      <c r="E11" s="394"/>
      <c r="F11" s="394"/>
    </row>
    <row r="12" spans="1:7" ht="12.75">
      <c r="A12" s="18">
        <v>6</v>
      </c>
      <c r="B12" s="286" t="s">
        <v>302</v>
      </c>
      <c r="C12" s="286"/>
      <c r="D12" s="286"/>
      <c r="E12" s="286"/>
      <c r="F12" s="286"/>
      <c r="G12" s="201"/>
    </row>
    <row r="13" spans="1:6" ht="12.75">
      <c r="A13" s="18">
        <v>21</v>
      </c>
      <c r="B13" s="394" t="s">
        <v>117</v>
      </c>
      <c r="C13" s="394"/>
      <c r="D13" s="394"/>
      <c r="E13" s="394"/>
      <c r="F13" s="394"/>
    </row>
  </sheetData>
  <sheetProtection/>
  <mergeCells count="9">
    <mergeCell ref="B13:F13"/>
    <mergeCell ref="B7:F7"/>
    <mergeCell ref="B8:F8"/>
    <mergeCell ref="A2:G2"/>
    <mergeCell ref="B4:F4"/>
    <mergeCell ref="B5:F5"/>
    <mergeCell ref="B6:F6"/>
    <mergeCell ref="B10:F10"/>
    <mergeCell ref="B11:F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B25"/>
  <sheetViews>
    <sheetView zoomScalePageLayoutView="0" workbookViewId="0" topLeftCell="A13">
      <selection activeCell="AC11" sqref="AC11:AC12"/>
    </sheetView>
  </sheetViews>
  <sheetFormatPr defaultColWidth="2.75390625" defaultRowHeight="12.75"/>
  <cols>
    <col min="1" max="1" width="3.00390625" style="82" customWidth="1"/>
    <col min="2" max="52" width="2.25390625" style="82" customWidth="1"/>
    <col min="53" max="53" width="2.625" style="82" customWidth="1"/>
    <col min="54" max="54" width="5.25390625" style="82" customWidth="1"/>
    <col min="55" max="55" width="4.25390625" style="82" customWidth="1"/>
    <col min="56" max="56" width="5.00390625" style="82" customWidth="1"/>
    <col min="57" max="57" width="3.25390625" style="82" customWidth="1"/>
    <col min="58" max="58" width="5.125" style="82" customWidth="1"/>
    <col min="59" max="59" width="3.00390625" style="82" customWidth="1"/>
    <col min="60" max="60" width="5.25390625" style="82" customWidth="1"/>
    <col min="61" max="62" width="3.25390625" style="82" customWidth="1"/>
    <col min="63" max="63" width="5.125" style="82" customWidth="1"/>
    <col min="64" max="64" width="5.375" style="82" customWidth="1"/>
    <col min="65" max="65" width="5.75390625" style="82" customWidth="1"/>
    <col min="66" max="66" width="4.00390625" style="82" customWidth="1"/>
    <col min="67" max="67" width="3.25390625" style="82" customWidth="1"/>
    <col min="68" max="68" width="4.00390625" style="82" customWidth="1"/>
    <col min="69" max="127" width="2.75390625" style="82" customWidth="1"/>
    <col min="128" max="132" width="2.75390625" style="83" customWidth="1"/>
    <col min="133" max="16384" width="2.75390625" style="82" customWidth="1"/>
  </cols>
  <sheetData>
    <row r="1" spans="32:132" s="59" customFormat="1" ht="15.75">
      <c r="AF1" s="455" t="s">
        <v>310</v>
      </c>
      <c r="AG1" s="456"/>
      <c r="AH1" s="456"/>
      <c r="AI1" s="456"/>
      <c r="AJ1" s="456"/>
      <c r="AK1" s="456"/>
      <c r="AL1" s="456"/>
      <c r="AM1" s="456"/>
      <c r="AN1" s="456"/>
      <c r="AO1" s="456"/>
      <c r="AP1" s="456"/>
      <c r="AQ1" s="456"/>
      <c r="AR1" s="456"/>
      <c r="AS1" s="456"/>
      <c r="AT1" s="456"/>
      <c r="AU1" s="456"/>
      <c r="AV1" s="456"/>
      <c r="AW1" s="456"/>
      <c r="AX1" s="456"/>
      <c r="AY1" s="456"/>
      <c r="AZ1" s="456"/>
      <c r="BA1" s="456"/>
      <c r="BB1" s="456"/>
      <c r="BC1" s="456"/>
      <c r="BD1" s="456"/>
      <c r="BE1" s="456"/>
      <c r="BF1" s="456"/>
      <c r="BG1" s="63"/>
      <c r="BH1" s="63"/>
      <c r="BI1" s="63"/>
      <c r="BJ1" s="63"/>
      <c r="BK1" s="63"/>
      <c r="BL1" s="63"/>
      <c r="BM1" s="63"/>
      <c r="BN1" s="63"/>
      <c r="BO1" s="63"/>
      <c r="BP1" s="63"/>
      <c r="DV1" s="60"/>
      <c r="DW1" s="60"/>
      <c r="DX1" s="60"/>
      <c r="DY1" s="60"/>
      <c r="DZ1" s="60"/>
      <c r="EA1" s="60"/>
      <c r="EB1" s="60"/>
    </row>
    <row r="2" spans="5:132" s="59" customFormat="1" ht="13.5" customHeight="1">
      <c r="E2" s="457" t="s">
        <v>209</v>
      </c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Z2" s="458" t="s">
        <v>140</v>
      </c>
      <c r="AA2" s="458"/>
      <c r="AB2" s="458"/>
      <c r="AC2" s="458"/>
      <c r="AD2" s="458"/>
      <c r="AE2" s="458"/>
      <c r="AF2" s="458"/>
      <c r="AG2" s="459" t="s">
        <v>241</v>
      </c>
      <c r="AH2" s="459"/>
      <c r="AI2" s="459"/>
      <c r="AJ2" s="459"/>
      <c r="AK2" s="459"/>
      <c r="AL2" s="65"/>
      <c r="AM2" s="460" t="s">
        <v>242</v>
      </c>
      <c r="AN2" s="460"/>
      <c r="AO2" s="460"/>
      <c r="AP2" s="460"/>
      <c r="AQ2" s="460"/>
      <c r="AR2" s="460"/>
      <c r="AS2" s="460"/>
      <c r="AT2" s="460"/>
      <c r="AU2" s="460"/>
      <c r="AV2" s="460"/>
      <c r="AW2" s="460"/>
      <c r="AX2" s="460"/>
      <c r="AY2" s="460"/>
      <c r="AZ2" s="460"/>
      <c r="BA2" s="460"/>
      <c r="BB2" s="460"/>
      <c r="BC2" s="460"/>
      <c r="BD2" s="64" t="s">
        <v>121</v>
      </c>
      <c r="BE2" s="66"/>
      <c r="BF2" s="66"/>
      <c r="BG2" s="66"/>
      <c r="BH2" s="203" t="s">
        <v>235</v>
      </c>
      <c r="BI2" s="203"/>
      <c r="BJ2" s="203"/>
      <c r="BK2" s="203"/>
      <c r="BL2" s="67"/>
      <c r="BO2" s="68"/>
      <c r="BP2" s="68"/>
      <c r="DV2" s="60"/>
      <c r="DW2" s="60"/>
      <c r="DX2" s="60"/>
      <c r="DY2" s="60"/>
      <c r="DZ2" s="60"/>
      <c r="EA2" s="60"/>
      <c r="EB2" s="60"/>
    </row>
    <row r="3" spans="5:132" s="59" customFormat="1" ht="23.25" customHeight="1">
      <c r="E3" s="453" t="s">
        <v>173</v>
      </c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69"/>
      <c r="R3" s="69"/>
      <c r="S3" s="70"/>
      <c r="Y3" s="112"/>
      <c r="Z3" s="452" t="s">
        <v>174</v>
      </c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M3" s="443" t="s">
        <v>217</v>
      </c>
      <c r="AN3" s="443"/>
      <c r="AO3" s="443"/>
      <c r="AP3" s="443"/>
      <c r="AQ3" s="443"/>
      <c r="AR3" s="443"/>
      <c r="AS3" s="443"/>
      <c r="AT3" s="443"/>
      <c r="AU3" s="443"/>
      <c r="AV3" s="443"/>
      <c r="AW3" s="443"/>
      <c r="AX3" s="443"/>
      <c r="AY3" s="443"/>
      <c r="AZ3" s="443"/>
      <c r="BA3" s="443"/>
      <c r="BB3" s="443"/>
      <c r="BC3" s="443"/>
      <c r="BD3" s="71" t="s">
        <v>123</v>
      </c>
      <c r="BE3" s="61"/>
      <c r="BF3" s="61"/>
      <c r="BG3" s="62"/>
      <c r="BH3" s="450" t="s">
        <v>304</v>
      </c>
      <c r="BI3" s="451"/>
      <c r="BJ3" s="451"/>
      <c r="BK3" s="451"/>
      <c r="BL3" s="62"/>
      <c r="DV3" s="60"/>
      <c r="DW3" s="60"/>
      <c r="DX3" s="60"/>
      <c r="DY3" s="60"/>
      <c r="DZ3" s="60"/>
      <c r="EA3" s="60"/>
      <c r="EB3" s="60"/>
    </row>
    <row r="4" spans="5:132" s="59" customFormat="1" ht="13.5"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72"/>
      <c r="R4" s="72"/>
      <c r="S4" s="72"/>
      <c r="T4" s="72"/>
      <c r="U4" s="72"/>
      <c r="V4" s="72"/>
      <c r="W4" s="72"/>
      <c r="X4" s="72"/>
      <c r="Y4" s="72"/>
      <c r="Z4" s="440" t="s">
        <v>141</v>
      </c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73"/>
      <c r="AM4" s="136" t="s">
        <v>142</v>
      </c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443" t="s">
        <v>313</v>
      </c>
      <c r="BE4" s="444"/>
      <c r="BF4" s="444"/>
      <c r="BG4" s="444"/>
      <c r="BH4" s="444"/>
      <c r="BI4" s="444"/>
      <c r="BJ4" s="444"/>
      <c r="BK4" s="444"/>
      <c r="BL4" s="66"/>
      <c r="BM4" s="66"/>
      <c r="BN4" s="66"/>
      <c r="BO4" s="66"/>
      <c r="BP4" s="66"/>
      <c r="DV4" s="60"/>
      <c r="DW4" s="60"/>
      <c r="DX4" s="60"/>
      <c r="DY4" s="60"/>
      <c r="DZ4" s="60"/>
      <c r="EA4" s="60"/>
      <c r="EB4" s="60"/>
    </row>
    <row r="5" spans="5:132" s="59" customFormat="1" ht="13.5">
      <c r="E5" s="137" t="s">
        <v>311</v>
      </c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72"/>
      <c r="R5" s="72"/>
      <c r="S5" s="72"/>
      <c r="T5" s="72"/>
      <c r="U5" s="72"/>
      <c r="V5" s="72"/>
      <c r="W5" s="72"/>
      <c r="X5" s="72"/>
      <c r="Y5" s="72"/>
      <c r="Z5" s="68" t="s">
        <v>4</v>
      </c>
      <c r="AA5" s="74"/>
      <c r="AB5" s="74"/>
      <c r="AC5" s="74"/>
      <c r="AD5" s="74"/>
      <c r="AE5" s="74"/>
      <c r="AH5" s="75"/>
      <c r="AI5" s="75"/>
      <c r="AJ5" s="75"/>
      <c r="AK5" s="75"/>
      <c r="AL5" s="75"/>
      <c r="AM5" s="441" t="s">
        <v>240</v>
      </c>
      <c r="AN5" s="441"/>
      <c r="AO5" s="441"/>
      <c r="AP5" s="441"/>
      <c r="AQ5" s="441"/>
      <c r="AR5" s="441"/>
      <c r="AS5" s="441"/>
      <c r="AT5" s="441"/>
      <c r="AU5" s="441"/>
      <c r="AV5" s="441"/>
      <c r="AW5" s="441"/>
      <c r="AX5" s="441"/>
      <c r="AY5" s="441"/>
      <c r="AZ5" s="441"/>
      <c r="BA5" s="441"/>
      <c r="BB5" s="441"/>
      <c r="BC5" s="75"/>
      <c r="BD5" s="76" t="s">
        <v>210</v>
      </c>
      <c r="BE5" s="75"/>
      <c r="BF5" s="75"/>
      <c r="BG5" s="75"/>
      <c r="BI5" s="114"/>
      <c r="BJ5" s="115"/>
      <c r="BK5" s="72"/>
      <c r="BL5" s="72"/>
      <c r="BP5" s="72"/>
      <c r="DV5" s="60"/>
      <c r="DW5" s="60"/>
      <c r="DX5" s="60"/>
      <c r="DY5" s="60"/>
      <c r="DZ5" s="60"/>
      <c r="EA5" s="60"/>
      <c r="EB5" s="60"/>
    </row>
    <row r="6" spans="1:132" s="79" customFormat="1" ht="12.75">
      <c r="A6" s="77" t="s">
        <v>100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DX6" s="80"/>
      <c r="DY6" s="80"/>
      <c r="DZ6" s="80"/>
      <c r="EA6" s="80"/>
      <c r="EB6" s="80"/>
    </row>
    <row r="7" spans="1:69" ht="12.75">
      <c r="A7" s="442" t="s">
        <v>223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42"/>
      <c r="AH7" s="442"/>
      <c r="AI7" s="442"/>
      <c r="AJ7" s="442"/>
      <c r="AK7" s="442"/>
      <c r="AL7" s="442"/>
      <c r="AM7" s="442"/>
      <c r="AN7" s="442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442"/>
      <c r="BB7" s="442" t="s">
        <v>143</v>
      </c>
      <c r="BC7" s="442"/>
      <c r="BD7" s="442"/>
      <c r="BE7" s="442"/>
      <c r="BF7" s="442"/>
      <c r="BG7" s="442"/>
      <c r="BH7" s="442"/>
      <c r="BI7" s="442"/>
      <c r="BJ7" s="442"/>
      <c r="BK7" s="442"/>
      <c r="BL7" s="442"/>
      <c r="BM7" s="442"/>
      <c r="BN7" s="442"/>
      <c r="BO7" s="442"/>
      <c r="BP7" s="442"/>
      <c r="BQ7" s="81"/>
    </row>
    <row r="8" spans="6:7" ht="12" customHeight="1" hidden="1">
      <c r="F8" s="84"/>
      <c r="G8" s="85"/>
    </row>
    <row r="9" spans="6:7" ht="12" customHeight="1" hidden="1">
      <c r="F9" s="84"/>
      <c r="G9" s="85"/>
    </row>
    <row r="10" spans="1:68" s="86" customFormat="1" ht="33" customHeight="1">
      <c r="A10" s="445" t="s">
        <v>5</v>
      </c>
      <c r="B10" s="432" t="s">
        <v>6</v>
      </c>
      <c r="C10" s="448"/>
      <c r="D10" s="448"/>
      <c r="E10" s="449"/>
      <c r="F10" s="414" t="s">
        <v>7</v>
      </c>
      <c r="G10" s="439" t="s">
        <v>8</v>
      </c>
      <c r="H10" s="439"/>
      <c r="I10" s="439"/>
      <c r="J10" s="414" t="s">
        <v>9</v>
      </c>
      <c r="K10" s="439" t="s">
        <v>10</v>
      </c>
      <c r="L10" s="439"/>
      <c r="M10" s="439"/>
      <c r="N10" s="414" t="s">
        <v>11</v>
      </c>
      <c r="O10" s="439" t="s">
        <v>12</v>
      </c>
      <c r="P10" s="439"/>
      <c r="Q10" s="439"/>
      <c r="R10" s="439"/>
      <c r="S10" s="414" t="s">
        <v>13</v>
      </c>
      <c r="T10" s="439" t="s">
        <v>14</v>
      </c>
      <c r="U10" s="439"/>
      <c r="V10" s="439"/>
      <c r="W10" s="414" t="s">
        <v>15</v>
      </c>
      <c r="X10" s="439" t="s">
        <v>16</v>
      </c>
      <c r="Y10" s="439"/>
      <c r="Z10" s="439"/>
      <c r="AA10" s="414" t="s">
        <v>17</v>
      </c>
      <c r="AB10" s="439" t="s">
        <v>18</v>
      </c>
      <c r="AC10" s="439"/>
      <c r="AD10" s="439"/>
      <c r="AE10" s="439"/>
      <c r="AF10" s="414" t="s">
        <v>19</v>
      </c>
      <c r="AG10" s="439" t="s">
        <v>20</v>
      </c>
      <c r="AH10" s="439"/>
      <c r="AI10" s="439"/>
      <c r="AJ10" s="414" t="s">
        <v>21</v>
      </c>
      <c r="AK10" s="432" t="s">
        <v>22</v>
      </c>
      <c r="AL10" s="433"/>
      <c r="AM10" s="433"/>
      <c r="AN10" s="438"/>
      <c r="AO10" s="439" t="s">
        <v>23</v>
      </c>
      <c r="AP10" s="439"/>
      <c r="AQ10" s="439"/>
      <c r="AR10" s="439"/>
      <c r="AS10" s="414" t="s">
        <v>24</v>
      </c>
      <c r="AT10" s="432" t="s">
        <v>25</v>
      </c>
      <c r="AU10" s="433"/>
      <c r="AV10" s="433"/>
      <c r="AW10" s="414" t="s">
        <v>26</v>
      </c>
      <c r="AX10" s="432" t="s">
        <v>27</v>
      </c>
      <c r="AY10" s="433"/>
      <c r="AZ10" s="433"/>
      <c r="BA10" s="433"/>
      <c r="BB10" s="434" t="s">
        <v>5</v>
      </c>
      <c r="BC10" s="421" t="s">
        <v>28</v>
      </c>
      <c r="BD10" s="422"/>
      <c r="BE10" s="422"/>
      <c r="BF10" s="422"/>
      <c r="BG10" s="422"/>
      <c r="BH10" s="423"/>
      <c r="BI10" s="427" t="s">
        <v>144</v>
      </c>
      <c r="BJ10" s="413" t="s">
        <v>145</v>
      </c>
      <c r="BK10" s="413"/>
      <c r="BL10" s="413"/>
      <c r="BM10" s="413"/>
      <c r="BN10" s="427" t="s">
        <v>146</v>
      </c>
      <c r="BO10" s="430" t="s">
        <v>147</v>
      </c>
      <c r="BP10" s="430" t="s">
        <v>148</v>
      </c>
    </row>
    <row r="11" spans="1:78" s="86" customFormat="1" ht="93.75" customHeight="1">
      <c r="A11" s="446"/>
      <c r="B11" s="414" t="s">
        <v>32</v>
      </c>
      <c r="C11" s="414" t="s">
        <v>33</v>
      </c>
      <c r="D11" s="414" t="s">
        <v>34</v>
      </c>
      <c r="E11" s="414" t="s">
        <v>35</v>
      </c>
      <c r="F11" s="416"/>
      <c r="G11" s="414" t="s">
        <v>36</v>
      </c>
      <c r="H11" s="414" t="s">
        <v>37</v>
      </c>
      <c r="I11" s="414" t="s">
        <v>38</v>
      </c>
      <c r="J11" s="416"/>
      <c r="K11" s="414" t="s">
        <v>39</v>
      </c>
      <c r="L11" s="414" t="s">
        <v>40</v>
      </c>
      <c r="M11" s="414" t="s">
        <v>41</v>
      </c>
      <c r="N11" s="416"/>
      <c r="O11" s="414" t="s">
        <v>32</v>
      </c>
      <c r="P11" s="414" t="s">
        <v>33</v>
      </c>
      <c r="Q11" s="414" t="s">
        <v>34</v>
      </c>
      <c r="R11" s="414" t="s">
        <v>35</v>
      </c>
      <c r="S11" s="416"/>
      <c r="T11" s="414" t="s">
        <v>42</v>
      </c>
      <c r="U11" s="414" t="s">
        <v>43</v>
      </c>
      <c r="V11" s="414" t="s">
        <v>44</v>
      </c>
      <c r="W11" s="416"/>
      <c r="X11" s="414" t="s">
        <v>45</v>
      </c>
      <c r="Y11" s="414" t="s">
        <v>46</v>
      </c>
      <c r="Z11" s="414" t="s">
        <v>47</v>
      </c>
      <c r="AA11" s="416"/>
      <c r="AB11" s="414" t="s">
        <v>45</v>
      </c>
      <c r="AC11" s="414" t="s">
        <v>46</v>
      </c>
      <c r="AD11" s="414" t="s">
        <v>47</v>
      </c>
      <c r="AE11" s="414" t="s">
        <v>48</v>
      </c>
      <c r="AF11" s="416"/>
      <c r="AG11" s="414" t="s">
        <v>36</v>
      </c>
      <c r="AH11" s="414" t="s">
        <v>37</v>
      </c>
      <c r="AI11" s="414" t="s">
        <v>38</v>
      </c>
      <c r="AJ11" s="416"/>
      <c r="AK11" s="414" t="s">
        <v>49</v>
      </c>
      <c r="AL11" s="414" t="s">
        <v>50</v>
      </c>
      <c r="AM11" s="414" t="s">
        <v>51</v>
      </c>
      <c r="AN11" s="414" t="s">
        <v>52</v>
      </c>
      <c r="AO11" s="414" t="s">
        <v>32</v>
      </c>
      <c r="AP11" s="414" t="s">
        <v>33</v>
      </c>
      <c r="AQ11" s="414" t="s">
        <v>34</v>
      </c>
      <c r="AR11" s="414" t="s">
        <v>35</v>
      </c>
      <c r="AS11" s="416"/>
      <c r="AT11" s="414" t="s">
        <v>36</v>
      </c>
      <c r="AU11" s="414" t="s">
        <v>37</v>
      </c>
      <c r="AV11" s="414" t="s">
        <v>38</v>
      </c>
      <c r="AW11" s="416"/>
      <c r="AX11" s="414" t="s">
        <v>149</v>
      </c>
      <c r="AY11" s="414" t="s">
        <v>150</v>
      </c>
      <c r="AZ11" s="414" t="s">
        <v>151</v>
      </c>
      <c r="BA11" s="414" t="s">
        <v>152</v>
      </c>
      <c r="BB11" s="435"/>
      <c r="BC11" s="424"/>
      <c r="BD11" s="425"/>
      <c r="BE11" s="425"/>
      <c r="BF11" s="425"/>
      <c r="BG11" s="425"/>
      <c r="BH11" s="426"/>
      <c r="BI11" s="428"/>
      <c r="BJ11" s="417" t="s">
        <v>110</v>
      </c>
      <c r="BK11" s="436" t="s">
        <v>153</v>
      </c>
      <c r="BL11" s="436" t="s">
        <v>154</v>
      </c>
      <c r="BM11" s="431" t="s">
        <v>176</v>
      </c>
      <c r="BN11" s="428"/>
      <c r="BO11" s="430"/>
      <c r="BP11" s="430"/>
      <c r="BR11" s="87"/>
      <c r="BS11" s="87"/>
      <c r="BT11" s="87"/>
      <c r="BU11" s="87"/>
      <c r="BV11" s="87"/>
      <c r="BW11" s="87"/>
      <c r="BX11" s="87"/>
      <c r="BY11" s="87"/>
      <c r="BZ11" s="87"/>
    </row>
    <row r="12" spans="1:78" s="86" customFormat="1" ht="33" customHeight="1">
      <c r="A12" s="446"/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5"/>
      <c r="AN12" s="415"/>
      <c r="AO12" s="415"/>
      <c r="AP12" s="415"/>
      <c r="AQ12" s="415"/>
      <c r="AR12" s="415"/>
      <c r="AS12" s="415"/>
      <c r="AT12" s="415"/>
      <c r="AU12" s="415"/>
      <c r="AV12" s="415"/>
      <c r="AW12" s="415"/>
      <c r="AX12" s="415"/>
      <c r="AY12" s="415"/>
      <c r="AZ12" s="415"/>
      <c r="BA12" s="415"/>
      <c r="BB12" s="435"/>
      <c r="BC12" s="419" t="s">
        <v>53</v>
      </c>
      <c r="BD12" s="420"/>
      <c r="BE12" s="419" t="s">
        <v>54</v>
      </c>
      <c r="BF12" s="420"/>
      <c r="BG12" s="419" t="s">
        <v>55</v>
      </c>
      <c r="BH12" s="420"/>
      <c r="BI12" s="428"/>
      <c r="BJ12" s="418"/>
      <c r="BK12" s="437"/>
      <c r="BL12" s="437"/>
      <c r="BM12" s="431"/>
      <c r="BN12" s="428"/>
      <c r="BO12" s="430"/>
      <c r="BP12" s="430"/>
      <c r="BR12" s="87"/>
      <c r="BS12" s="87"/>
      <c r="BT12" s="87"/>
      <c r="BU12" s="87"/>
      <c r="BV12" s="87"/>
      <c r="BW12" s="87"/>
      <c r="BX12" s="87"/>
      <c r="BY12" s="87"/>
      <c r="BZ12" s="87"/>
    </row>
    <row r="13" spans="1:68" s="90" customFormat="1" ht="14.25" customHeight="1">
      <c r="A13" s="447"/>
      <c r="B13" s="88">
        <v>1</v>
      </c>
      <c r="C13" s="88">
        <v>2</v>
      </c>
      <c r="D13" s="88">
        <v>3</v>
      </c>
      <c r="E13" s="88">
        <v>4</v>
      </c>
      <c r="F13" s="88">
        <v>5</v>
      </c>
      <c r="G13" s="88">
        <v>6</v>
      </c>
      <c r="H13" s="88">
        <v>7</v>
      </c>
      <c r="I13" s="88">
        <v>8</v>
      </c>
      <c r="J13" s="88">
        <v>9</v>
      </c>
      <c r="K13" s="88">
        <v>10</v>
      </c>
      <c r="L13" s="88">
        <v>11</v>
      </c>
      <c r="M13" s="88">
        <v>12</v>
      </c>
      <c r="N13" s="88">
        <v>13</v>
      </c>
      <c r="O13" s="88">
        <v>14</v>
      </c>
      <c r="P13" s="88">
        <v>15</v>
      </c>
      <c r="Q13" s="88">
        <v>16</v>
      </c>
      <c r="R13" s="88">
        <v>17</v>
      </c>
      <c r="S13" s="88">
        <v>18</v>
      </c>
      <c r="T13" s="88">
        <v>19</v>
      </c>
      <c r="U13" s="88">
        <v>20</v>
      </c>
      <c r="V13" s="88">
        <v>21</v>
      </c>
      <c r="W13" s="88">
        <v>22</v>
      </c>
      <c r="X13" s="88">
        <v>23</v>
      </c>
      <c r="Y13" s="88">
        <v>24</v>
      </c>
      <c r="Z13" s="88">
        <v>25</v>
      </c>
      <c r="AA13" s="88">
        <v>26</v>
      </c>
      <c r="AB13" s="88">
        <v>27</v>
      </c>
      <c r="AC13" s="88">
        <v>28</v>
      </c>
      <c r="AD13" s="88">
        <v>29</v>
      </c>
      <c r="AE13" s="88">
        <v>30</v>
      </c>
      <c r="AF13" s="88">
        <v>31</v>
      </c>
      <c r="AG13" s="88">
        <v>32</v>
      </c>
      <c r="AH13" s="88">
        <v>33</v>
      </c>
      <c r="AI13" s="88">
        <v>34</v>
      </c>
      <c r="AJ13" s="88">
        <v>35</v>
      </c>
      <c r="AK13" s="88">
        <v>36</v>
      </c>
      <c r="AL13" s="88">
        <v>37</v>
      </c>
      <c r="AM13" s="88">
        <v>38</v>
      </c>
      <c r="AN13" s="88">
        <v>39</v>
      </c>
      <c r="AO13" s="88">
        <v>40</v>
      </c>
      <c r="AP13" s="88">
        <v>41</v>
      </c>
      <c r="AQ13" s="88">
        <v>42</v>
      </c>
      <c r="AR13" s="88">
        <v>43</v>
      </c>
      <c r="AS13" s="88">
        <v>44</v>
      </c>
      <c r="AT13" s="88">
        <v>45</v>
      </c>
      <c r="AU13" s="88">
        <v>46</v>
      </c>
      <c r="AV13" s="88">
        <v>47</v>
      </c>
      <c r="AW13" s="88">
        <v>48</v>
      </c>
      <c r="AX13" s="88">
        <v>49</v>
      </c>
      <c r="AY13" s="88">
        <v>50</v>
      </c>
      <c r="AZ13" s="88">
        <v>51</v>
      </c>
      <c r="BA13" s="89">
        <v>52</v>
      </c>
      <c r="BB13" s="435"/>
      <c r="BC13" s="88" t="s">
        <v>56</v>
      </c>
      <c r="BD13" s="88" t="s">
        <v>155</v>
      </c>
      <c r="BE13" s="88" t="s">
        <v>56</v>
      </c>
      <c r="BF13" s="88" t="s">
        <v>57</v>
      </c>
      <c r="BG13" s="88" t="s">
        <v>56</v>
      </c>
      <c r="BH13" s="88" t="s">
        <v>57</v>
      </c>
      <c r="BI13" s="429"/>
      <c r="BJ13" s="418"/>
      <c r="BK13" s="437"/>
      <c r="BL13" s="437"/>
      <c r="BM13" s="431"/>
      <c r="BN13" s="429"/>
      <c r="BO13" s="430"/>
      <c r="BP13" s="430"/>
    </row>
    <row r="14" spans="1:123" ht="15.75" customHeight="1">
      <c r="A14" s="139">
        <v>1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 t="s">
        <v>59</v>
      </c>
      <c r="S14" s="141" t="s">
        <v>60</v>
      </c>
      <c r="T14" s="141" t="s">
        <v>60</v>
      </c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86"/>
      <c r="AO14" s="141"/>
      <c r="AP14" s="91">
        <v>0</v>
      </c>
      <c r="AQ14" s="91">
        <v>0</v>
      </c>
      <c r="AR14" s="91">
        <v>0</v>
      </c>
      <c r="AS14" s="118" t="s">
        <v>59</v>
      </c>
      <c r="AT14" s="140" t="s">
        <v>60</v>
      </c>
      <c r="AU14" s="140" t="s">
        <v>60</v>
      </c>
      <c r="AV14" s="140" t="s">
        <v>60</v>
      </c>
      <c r="AW14" s="140" t="s">
        <v>60</v>
      </c>
      <c r="AX14" s="140" t="s">
        <v>60</v>
      </c>
      <c r="AY14" s="140" t="s">
        <v>60</v>
      </c>
      <c r="AZ14" s="140" t="s">
        <v>60</v>
      </c>
      <c r="BA14" s="140" t="s">
        <v>60</v>
      </c>
      <c r="BB14" s="139">
        <v>1</v>
      </c>
      <c r="BC14" s="138">
        <f>BE14+BG14</f>
        <v>37</v>
      </c>
      <c r="BD14" s="95">
        <f>BF14+BH14</f>
        <v>1332</v>
      </c>
      <c r="BE14" s="142" t="s">
        <v>156</v>
      </c>
      <c r="BF14" s="144">
        <v>576</v>
      </c>
      <c r="BG14" s="143" t="s">
        <v>285</v>
      </c>
      <c r="BH14" s="144">
        <v>756</v>
      </c>
      <c r="BI14" s="139">
        <v>2</v>
      </c>
      <c r="BJ14" s="139">
        <v>3</v>
      </c>
      <c r="BK14" s="139">
        <v>0</v>
      </c>
      <c r="BL14" s="139">
        <v>0</v>
      </c>
      <c r="BM14" s="139">
        <v>0</v>
      </c>
      <c r="BN14" s="139">
        <v>0</v>
      </c>
      <c r="BO14" s="117">
        <v>10</v>
      </c>
      <c r="BP14" s="91">
        <f>SUM(BI14:BO14)+BC14</f>
        <v>52</v>
      </c>
      <c r="BQ14" s="92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2"/>
    </row>
    <row r="15" spans="1:123" ht="12.75" customHeight="1">
      <c r="A15" s="91">
        <v>2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 t="s">
        <v>63</v>
      </c>
      <c r="R15" s="122" t="s">
        <v>63</v>
      </c>
      <c r="S15" s="123" t="s">
        <v>60</v>
      </c>
      <c r="T15" s="123" t="s">
        <v>60</v>
      </c>
      <c r="U15" s="122"/>
      <c r="V15" s="122"/>
      <c r="W15" s="122"/>
      <c r="X15" s="122"/>
      <c r="Y15" s="122"/>
      <c r="Z15" s="113"/>
      <c r="AA15" s="122"/>
      <c r="AB15" s="122"/>
      <c r="AC15" s="122"/>
      <c r="AD15" s="122" t="s">
        <v>63</v>
      </c>
      <c r="AE15" s="122" t="s">
        <v>63</v>
      </c>
      <c r="AF15" s="122" t="s">
        <v>63</v>
      </c>
      <c r="AG15" s="122" t="s">
        <v>63</v>
      </c>
      <c r="AH15" s="122" t="s">
        <v>59</v>
      </c>
      <c r="AI15" s="122" t="s">
        <v>175</v>
      </c>
      <c r="AJ15" s="122" t="s">
        <v>175</v>
      </c>
      <c r="AK15" s="146" t="s">
        <v>175</v>
      </c>
      <c r="AL15" s="146" t="s">
        <v>175</v>
      </c>
      <c r="AM15" s="145" t="s">
        <v>65</v>
      </c>
      <c r="AN15" s="145" t="s">
        <v>65</v>
      </c>
      <c r="AO15" s="145" t="s">
        <v>65</v>
      </c>
      <c r="AP15" s="145" t="s">
        <v>65</v>
      </c>
      <c r="AQ15" s="122" t="s">
        <v>62</v>
      </c>
      <c r="AR15" s="122" t="s">
        <v>62</v>
      </c>
      <c r="AS15" s="123"/>
      <c r="AT15" s="123"/>
      <c r="AU15" s="122"/>
      <c r="AV15" s="122"/>
      <c r="AW15" s="122"/>
      <c r="AX15" s="122"/>
      <c r="AY15" s="122"/>
      <c r="AZ15" s="122"/>
      <c r="BA15" s="122"/>
      <c r="BB15" s="116">
        <v>2</v>
      </c>
      <c r="BC15" s="138">
        <f>BE15+BG15</f>
        <v>24</v>
      </c>
      <c r="BD15" s="144">
        <f>BF15+BH15</f>
        <v>864</v>
      </c>
      <c r="BE15" s="121" t="s">
        <v>279</v>
      </c>
      <c r="BF15" s="120">
        <v>540</v>
      </c>
      <c r="BG15" s="119">
        <v>9</v>
      </c>
      <c r="BH15" s="120">
        <v>324</v>
      </c>
      <c r="BI15" s="116">
        <v>1</v>
      </c>
      <c r="BJ15" s="116">
        <v>0</v>
      </c>
      <c r="BK15" s="116">
        <v>6</v>
      </c>
      <c r="BL15" s="116">
        <v>4</v>
      </c>
      <c r="BM15" s="116">
        <v>4</v>
      </c>
      <c r="BN15" s="116">
        <v>2</v>
      </c>
      <c r="BO15" s="91">
        <v>2</v>
      </c>
      <c r="BP15" s="91">
        <f>SUM(BI15:BO15)+BC15</f>
        <v>43</v>
      </c>
      <c r="BQ15" s="92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2"/>
    </row>
    <row r="16" spans="1:123" ht="12.75" customHeight="1" hidden="1">
      <c r="A16" s="406" t="s">
        <v>157</v>
      </c>
      <c r="B16" s="402" t="s">
        <v>58</v>
      </c>
      <c r="C16" s="402" t="s">
        <v>58</v>
      </c>
      <c r="D16" s="402" t="s">
        <v>58</v>
      </c>
      <c r="E16" s="402" t="s">
        <v>58</v>
      </c>
      <c r="F16" s="402" t="s">
        <v>58</v>
      </c>
      <c r="G16" s="402" t="s">
        <v>58</v>
      </c>
      <c r="H16" s="402" t="s">
        <v>58</v>
      </c>
      <c r="I16" s="402" t="s">
        <v>58</v>
      </c>
      <c r="J16" s="402" t="s">
        <v>58</v>
      </c>
      <c r="K16" s="402" t="s">
        <v>58</v>
      </c>
      <c r="L16" s="412" t="s">
        <v>58</v>
      </c>
      <c r="M16" s="402" t="s">
        <v>58</v>
      </c>
      <c r="N16" s="402" t="s">
        <v>58</v>
      </c>
      <c r="O16" s="402" t="s">
        <v>58</v>
      </c>
      <c r="P16" s="402" t="s">
        <v>58</v>
      </c>
      <c r="Q16" s="402" t="s">
        <v>58</v>
      </c>
      <c r="R16" s="402" t="s">
        <v>58</v>
      </c>
      <c r="S16" s="402" t="s">
        <v>58</v>
      </c>
      <c r="T16" s="402" t="s">
        <v>58</v>
      </c>
      <c r="U16" s="402" t="s">
        <v>58</v>
      </c>
      <c r="V16" s="402" t="s">
        <v>58</v>
      </c>
      <c r="W16" s="409" t="s">
        <v>58</v>
      </c>
      <c r="X16" s="402" t="s">
        <v>58</v>
      </c>
      <c r="Y16" s="408" t="s">
        <v>58</v>
      </c>
      <c r="Z16" s="402" t="s">
        <v>58</v>
      </c>
      <c r="AA16" s="402" t="s">
        <v>58</v>
      </c>
      <c r="AB16" s="402" t="s">
        <v>58</v>
      </c>
      <c r="AC16" s="402" t="s">
        <v>58</v>
      </c>
      <c r="AD16" s="402" t="s">
        <v>58</v>
      </c>
      <c r="AE16" s="402" t="s">
        <v>58</v>
      </c>
      <c r="AF16" s="409" t="s">
        <v>58</v>
      </c>
      <c r="AG16" s="402" t="s">
        <v>58</v>
      </c>
      <c r="AH16" s="402" t="s">
        <v>58</v>
      </c>
      <c r="AI16" s="408" t="s">
        <v>58</v>
      </c>
      <c r="AJ16" s="402" t="s">
        <v>58</v>
      </c>
      <c r="AK16" s="409" t="s">
        <v>58</v>
      </c>
      <c r="AL16" s="402" t="s">
        <v>58</v>
      </c>
      <c r="AM16" s="408" t="s">
        <v>58</v>
      </c>
      <c r="AN16" s="402" t="s">
        <v>58</v>
      </c>
      <c r="AO16" s="402" t="s">
        <v>58</v>
      </c>
      <c r="AP16" s="409" t="s">
        <v>58</v>
      </c>
      <c r="AQ16" s="402" t="s">
        <v>58</v>
      </c>
      <c r="AR16" s="408" t="s">
        <v>58</v>
      </c>
      <c r="AS16" s="402" t="s">
        <v>58</v>
      </c>
      <c r="AT16" s="402" t="s">
        <v>58</v>
      </c>
      <c r="AU16" s="402" t="s">
        <v>58</v>
      </c>
      <c r="AV16" s="402" t="s">
        <v>58</v>
      </c>
      <c r="AW16" s="402" t="s">
        <v>58</v>
      </c>
      <c r="AX16" s="402" t="s">
        <v>58</v>
      </c>
      <c r="AY16" s="402" t="s">
        <v>58</v>
      </c>
      <c r="AZ16" s="402" t="s">
        <v>58</v>
      </c>
      <c r="BA16" s="402" t="s">
        <v>58</v>
      </c>
      <c r="BB16" s="406" t="s">
        <v>157</v>
      </c>
      <c r="BC16" s="400">
        <v>0</v>
      </c>
      <c r="BD16" s="406"/>
      <c r="BE16" s="400">
        <v>0</v>
      </c>
      <c r="BF16" s="404"/>
      <c r="BG16" s="400">
        <v>0</v>
      </c>
      <c r="BH16" s="404"/>
      <c r="BI16" s="406">
        <v>0</v>
      </c>
      <c r="BJ16" s="406">
        <v>0</v>
      </c>
      <c r="BK16" s="406">
        <v>0</v>
      </c>
      <c r="BL16" s="406">
        <v>0</v>
      </c>
      <c r="BM16" s="406">
        <v>0</v>
      </c>
      <c r="BN16" s="406">
        <v>0</v>
      </c>
      <c r="BO16" s="407">
        <v>0</v>
      </c>
      <c r="BP16" s="407">
        <v>0</v>
      </c>
      <c r="BQ16" s="92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2"/>
    </row>
    <row r="17" spans="1:123" ht="12.75" customHeight="1" hidden="1">
      <c r="A17" s="405"/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10"/>
      <c r="Y17" s="403"/>
      <c r="Z17" s="403"/>
      <c r="AA17" s="403"/>
      <c r="AB17" s="403"/>
      <c r="AC17" s="403"/>
      <c r="AD17" s="403"/>
      <c r="AE17" s="403"/>
      <c r="AF17" s="403"/>
      <c r="AG17" s="410"/>
      <c r="AH17" s="410"/>
      <c r="AI17" s="403"/>
      <c r="AJ17" s="403"/>
      <c r="AK17" s="403"/>
      <c r="AL17" s="410"/>
      <c r="AM17" s="403"/>
      <c r="AN17" s="403"/>
      <c r="AO17" s="403"/>
      <c r="AP17" s="403"/>
      <c r="AQ17" s="411"/>
      <c r="AR17" s="403"/>
      <c r="AS17" s="410"/>
      <c r="AT17" s="403"/>
      <c r="AU17" s="403"/>
      <c r="AV17" s="403"/>
      <c r="AW17" s="403"/>
      <c r="AX17" s="403"/>
      <c r="AY17" s="403"/>
      <c r="AZ17" s="403"/>
      <c r="BA17" s="403"/>
      <c r="BB17" s="405"/>
      <c r="BC17" s="401"/>
      <c r="BD17" s="405"/>
      <c r="BE17" s="401"/>
      <c r="BF17" s="405"/>
      <c r="BG17" s="401"/>
      <c r="BH17" s="405"/>
      <c r="BI17" s="405"/>
      <c r="BJ17" s="405"/>
      <c r="BK17" s="405"/>
      <c r="BL17" s="405"/>
      <c r="BM17" s="405"/>
      <c r="BN17" s="405"/>
      <c r="BO17" s="407"/>
      <c r="BP17" s="407"/>
      <c r="BQ17" s="92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2"/>
    </row>
    <row r="18" spans="53:123" ht="21.75" customHeight="1">
      <c r="BA18" s="94"/>
      <c r="BB18" s="91" t="s">
        <v>31</v>
      </c>
      <c r="BC18" s="91">
        <f aca="true" t="shared" si="0" ref="BC18:BP18">SUM(BC14:BC15)</f>
        <v>61</v>
      </c>
      <c r="BD18" s="91">
        <f t="shared" si="0"/>
        <v>2196</v>
      </c>
      <c r="BE18" s="91">
        <f t="shared" si="0"/>
        <v>0</v>
      </c>
      <c r="BF18" s="91">
        <f t="shared" si="0"/>
        <v>1116</v>
      </c>
      <c r="BG18" s="91">
        <f t="shared" si="0"/>
        <v>9</v>
      </c>
      <c r="BH18" s="91">
        <f t="shared" si="0"/>
        <v>1080</v>
      </c>
      <c r="BI18" s="91">
        <f t="shared" si="0"/>
        <v>3</v>
      </c>
      <c r="BJ18" s="91">
        <f t="shared" si="0"/>
        <v>3</v>
      </c>
      <c r="BK18" s="91">
        <f t="shared" si="0"/>
        <v>6</v>
      </c>
      <c r="BL18" s="91">
        <f t="shared" si="0"/>
        <v>4</v>
      </c>
      <c r="BM18" s="91">
        <f t="shared" si="0"/>
        <v>4</v>
      </c>
      <c r="BN18" s="91">
        <f t="shared" si="0"/>
        <v>2</v>
      </c>
      <c r="BO18" s="91">
        <f t="shared" si="0"/>
        <v>12</v>
      </c>
      <c r="BP18" s="91">
        <f t="shared" si="0"/>
        <v>95</v>
      </c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</row>
    <row r="19" spans="1:132" s="97" customFormat="1" ht="13.5" customHeight="1" thickBot="1">
      <c r="A19" s="96" t="s">
        <v>66</v>
      </c>
      <c r="AV19" s="98"/>
      <c r="AW19" s="98"/>
      <c r="AX19" s="98"/>
      <c r="AY19" s="98"/>
      <c r="AZ19" s="98"/>
      <c r="BA19" s="98"/>
      <c r="BB19" s="98"/>
      <c r="BC19" s="98"/>
      <c r="BD19" s="98"/>
      <c r="BM19" s="99"/>
      <c r="BN19" s="99"/>
      <c r="BO19" s="99"/>
      <c r="DX19" s="78"/>
      <c r="DY19" s="78"/>
      <c r="DZ19" s="78"/>
      <c r="EA19" s="78"/>
      <c r="EB19" s="78"/>
    </row>
    <row r="20" spans="7:132" s="97" customFormat="1" ht="13.5" customHeight="1" thickBot="1">
      <c r="G20" s="100"/>
      <c r="H20" s="101" t="s">
        <v>28</v>
      </c>
      <c r="T20" s="102" t="s">
        <v>59</v>
      </c>
      <c r="U20" s="101" t="s">
        <v>29</v>
      </c>
      <c r="AF20" s="102" t="s">
        <v>61</v>
      </c>
      <c r="AG20" s="397" t="s">
        <v>110</v>
      </c>
      <c r="AH20" s="397"/>
      <c r="AI20" s="397"/>
      <c r="AJ20" s="397"/>
      <c r="AK20" s="397"/>
      <c r="AL20" s="397"/>
      <c r="AM20" s="397"/>
      <c r="AN20" s="397"/>
      <c r="AO20" s="397"/>
      <c r="AP20" s="397"/>
      <c r="AQ20" s="397"/>
      <c r="AR20" s="397"/>
      <c r="AT20" s="102" t="s">
        <v>63</v>
      </c>
      <c r="AU20" s="398" t="s">
        <v>158</v>
      </c>
      <c r="AV20" s="398"/>
      <c r="AW20" s="398"/>
      <c r="AX20" s="398"/>
      <c r="AY20" s="398"/>
      <c r="AZ20" s="398"/>
      <c r="BA20" s="398"/>
      <c r="BB20" s="398"/>
      <c r="BC20" s="398"/>
      <c r="BD20" s="398"/>
      <c r="DX20" s="78"/>
      <c r="DY20" s="78"/>
      <c r="DZ20" s="78"/>
      <c r="EA20" s="78"/>
      <c r="EB20" s="78"/>
    </row>
    <row r="21" spans="33:132" s="97" customFormat="1" ht="12.75"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  <c r="AR21" s="397"/>
      <c r="AU21" s="398"/>
      <c r="AV21" s="398"/>
      <c r="AW21" s="398"/>
      <c r="AX21" s="398"/>
      <c r="AY21" s="398"/>
      <c r="AZ21" s="398"/>
      <c r="BA21" s="398"/>
      <c r="BB21" s="398"/>
      <c r="BC21" s="398"/>
      <c r="BD21" s="398"/>
      <c r="DX21" s="78"/>
      <c r="DY21" s="78"/>
      <c r="DZ21" s="78"/>
      <c r="EA21" s="78"/>
      <c r="EB21" s="78"/>
    </row>
    <row r="22" ht="13.5" thickBot="1"/>
    <row r="23" spans="7:55" ht="13.5" thickBot="1">
      <c r="G23" s="102" t="s">
        <v>64</v>
      </c>
      <c r="H23" s="398" t="s">
        <v>154</v>
      </c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97"/>
      <c r="T23" s="103" t="s">
        <v>60</v>
      </c>
      <c r="U23" s="101" t="s">
        <v>30</v>
      </c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104" t="s">
        <v>65</v>
      </c>
      <c r="AG23" s="399" t="s">
        <v>171</v>
      </c>
      <c r="AH23" s="399"/>
      <c r="AI23" s="399"/>
      <c r="AJ23" s="399"/>
      <c r="AK23" s="399"/>
      <c r="AL23" s="399"/>
      <c r="AM23" s="399"/>
      <c r="AN23" s="399"/>
      <c r="AO23" s="399"/>
      <c r="AP23" s="399"/>
      <c r="AR23" s="97"/>
      <c r="AS23" s="97"/>
      <c r="AT23" s="106" t="s">
        <v>62</v>
      </c>
      <c r="AU23" s="399" t="s">
        <v>172</v>
      </c>
      <c r="AV23" s="399"/>
      <c r="AW23" s="399"/>
      <c r="AX23" s="399"/>
      <c r="AY23" s="399"/>
      <c r="AZ23" s="399"/>
      <c r="BA23" s="399"/>
      <c r="BB23" s="399"/>
      <c r="BC23" s="105"/>
    </row>
    <row r="24" spans="8:55" ht="12.75"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U24" s="399"/>
      <c r="AV24" s="399"/>
      <c r="AW24" s="399"/>
      <c r="AX24" s="399"/>
      <c r="AY24" s="399"/>
      <c r="AZ24" s="399"/>
      <c r="BA24" s="399"/>
      <c r="BB24" s="399"/>
      <c r="BC24" s="105"/>
    </row>
    <row r="25" spans="34:68" ht="13.5" customHeight="1">
      <c r="AH25" s="82" t="s">
        <v>170</v>
      </c>
      <c r="AV25" s="97" t="s">
        <v>170</v>
      </c>
      <c r="AW25" s="97"/>
      <c r="AX25" s="97"/>
      <c r="AY25" s="97"/>
      <c r="AZ25" s="97"/>
      <c r="BA25" s="97"/>
      <c r="BM25" s="97"/>
      <c r="BN25" s="97"/>
      <c r="BO25" s="97"/>
      <c r="BP25" s="97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sheetProtection/>
  <mergeCells count="166">
    <mergeCell ref="AM3:BC3"/>
    <mergeCell ref="BH3:BK3"/>
    <mergeCell ref="Z3:AJ3"/>
    <mergeCell ref="E3:P3"/>
    <mergeCell ref="AF1:BF1"/>
    <mergeCell ref="E2:P2"/>
    <mergeCell ref="Z2:AF2"/>
    <mergeCell ref="AG2:AK2"/>
    <mergeCell ref="AM2:BC2"/>
    <mergeCell ref="P11:P12"/>
    <mergeCell ref="Q11:Q12"/>
    <mergeCell ref="R11:R12"/>
    <mergeCell ref="K11:K12"/>
    <mergeCell ref="A10:A13"/>
    <mergeCell ref="B10:E10"/>
    <mergeCell ref="F10:F12"/>
    <mergeCell ref="G10:I10"/>
    <mergeCell ref="H11:H12"/>
    <mergeCell ref="I11:I12"/>
    <mergeCell ref="Z4:AK4"/>
    <mergeCell ref="AM5:BB5"/>
    <mergeCell ref="A7:BA7"/>
    <mergeCell ref="BB7:BP7"/>
    <mergeCell ref="BD4:BK4"/>
    <mergeCell ref="J10:J12"/>
    <mergeCell ref="K10:M10"/>
    <mergeCell ref="N10:N12"/>
    <mergeCell ref="O10:R10"/>
    <mergeCell ref="O11:O12"/>
    <mergeCell ref="X10:Z10"/>
    <mergeCell ref="T11:T12"/>
    <mergeCell ref="U11:U12"/>
    <mergeCell ref="L11:L12"/>
    <mergeCell ref="M11:M12"/>
    <mergeCell ref="S10:S12"/>
    <mergeCell ref="T10:V10"/>
    <mergeCell ref="Z11:Z12"/>
    <mergeCell ref="V11:V12"/>
    <mergeCell ref="X11:X12"/>
    <mergeCell ref="AB10:AE10"/>
    <mergeCell ref="AF10:AF12"/>
    <mergeCell ref="AG10:AI10"/>
    <mergeCell ref="AB11:AB12"/>
    <mergeCell ref="AC11:AC12"/>
    <mergeCell ref="AI11:AI12"/>
    <mergeCell ref="AH11:AH12"/>
    <mergeCell ref="AG11:AG12"/>
    <mergeCell ref="AD11:AD12"/>
    <mergeCell ref="AE11:AE12"/>
    <mergeCell ref="AJ10:AJ12"/>
    <mergeCell ref="AK10:AN10"/>
    <mergeCell ref="AO10:AR10"/>
    <mergeCell ref="AS10:AS12"/>
    <mergeCell ref="AN11:AN12"/>
    <mergeCell ref="AR11:AR12"/>
    <mergeCell ref="AQ11:AQ12"/>
    <mergeCell ref="BN10:BN13"/>
    <mergeCell ref="BM11:BM13"/>
    <mergeCell ref="AT10:AV10"/>
    <mergeCell ref="AW10:AW12"/>
    <mergeCell ref="AX10:BA10"/>
    <mergeCell ref="BB10:BB13"/>
    <mergeCell ref="AT11:AT12"/>
    <mergeCell ref="BK11:BK13"/>
    <mergeCell ref="BL11:BL13"/>
    <mergeCell ref="AX11:AX12"/>
    <mergeCell ref="BO10:BO13"/>
    <mergeCell ref="BP10:BP13"/>
    <mergeCell ref="B11:B12"/>
    <mergeCell ref="C11:C12"/>
    <mergeCell ref="D11:D12"/>
    <mergeCell ref="E11:E12"/>
    <mergeCell ref="G11:G12"/>
    <mergeCell ref="AO11:AO12"/>
    <mergeCell ref="AP11:AP12"/>
    <mergeCell ref="BE12:BF12"/>
    <mergeCell ref="BG12:BH12"/>
    <mergeCell ref="BC10:BH11"/>
    <mergeCell ref="BI10:BI13"/>
    <mergeCell ref="AY11:AY12"/>
    <mergeCell ref="AZ11:AZ12"/>
    <mergeCell ref="BC12:BD12"/>
    <mergeCell ref="Y11:Y12"/>
    <mergeCell ref="W10:W12"/>
    <mergeCell ref="AA10:AA12"/>
    <mergeCell ref="BJ11:BJ13"/>
    <mergeCell ref="AK11:AK12"/>
    <mergeCell ref="AL11:AL12"/>
    <mergeCell ref="AM11:AM12"/>
    <mergeCell ref="AU11:AU12"/>
    <mergeCell ref="AV11:AV12"/>
    <mergeCell ref="BA11:BA12"/>
    <mergeCell ref="BJ10:BM10"/>
    <mergeCell ref="A16:A17"/>
    <mergeCell ref="B16:B17"/>
    <mergeCell ref="C16:C17"/>
    <mergeCell ref="D16:D17"/>
    <mergeCell ref="AG16:AG17"/>
    <mergeCell ref="AH16:AH17"/>
    <mergeCell ref="Y16:Y17"/>
    <mergeCell ref="Z16:Z17"/>
    <mergeCell ref="AA16:AA17"/>
    <mergeCell ref="E16:E17"/>
    <mergeCell ref="F16:F17"/>
    <mergeCell ref="G16:G17"/>
    <mergeCell ref="H16:H17"/>
    <mergeCell ref="O16:O17"/>
    <mergeCell ref="P16:P17"/>
    <mergeCell ref="I16:I17"/>
    <mergeCell ref="J16:J17"/>
    <mergeCell ref="M16:M17"/>
    <mergeCell ref="N16:N17"/>
    <mergeCell ref="K16:K17"/>
    <mergeCell ref="L16:L17"/>
    <mergeCell ref="W16:W17"/>
    <mergeCell ref="X16:X17"/>
    <mergeCell ref="S16:S17"/>
    <mergeCell ref="T16:T17"/>
    <mergeCell ref="U16:U17"/>
    <mergeCell ref="V16:V17"/>
    <mergeCell ref="Q16:Q17"/>
    <mergeCell ref="R16:R17"/>
    <mergeCell ref="AB16:AB17"/>
    <mergeCell ref="AI16:AI17"/>
    <mergeCell ref="AJ16:AJ17"/>
    <mergeCell ref="AK16:AK17"/>
    <mergeCell ref="AE16:AE17"/>
    <mergeCell ref="AF16:AF17"/>
    <mergeCell ref="AC16:AC17"/>
    <mergeCell ref="AD16:AD17"/>
    <mergeCell ref="AT16:AT17"/>
    <mergeCell ref="AM16:AM17"/>
    <mergeCell ref="AN16:AN17"/>
    <mergeCell ref="AO16:AO17"/>
    <mergeCell ref="AP16:AP17"/>
    <mergeCell ref="AL16:AL17"/>
    <mergeCell ref="AQ16:AQ17"/>
    <mergeCell ref="AR16:AR17"/>
    <mergeCell ref="AS16:AS17"/>
    <mergeCell ref="BE16:BE17"/>
    <mergeCell ref="BF16:BF17"/>
    <mergeCell ref="AY16:AY17"/>
    <mergeCell ref="AZ16:AZ17"/>
    <mergeCell ref="BA16:BA17"/>
    <mergeCell ref="BB16:BB17"/>
    <mergeCell ref="BC16:BC17"/>
    <mergeCell ref="BD16:BD17"/>
    <mergeCell ref="BH16:BH17"/>
    <mergeCell ref="BM16:BM17"/>
    <mergeCell ref="BN16:BN17"/>
    <mergeCell ref="BO16:BO17"/>
    <mergeCell ref="BP16:BP17"/>
    <mergeCell ref="BI16:BI17"/>
    <mergeCell ref="BJ16:BJ17"/>
    <mergeCell ref="BK16:BK17"/>
    <mergeCell ref="BL16:BL17"/>
    <mergeCell ref="AG20:AR21"/>
    <mergeCell ref="AU20:BD21"/>
    <mergeCell ref="H23:R24"/>
    <mergeCell ref="AG23:AP24"/>
    <mergeCell ref="AU23:BB24"/>
    <mergeCell ref="BG16:BG17"/>
    <mergeCell ref="AU16:AU17"/>
    <mergeCell ref="AV16:AV17"/>
    <mergeCell ref="AW16:AW17"/>
    <mergeCell ref="AX16:AX17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okomp</cp:lastModifiedBy>
  <cp:lastPrinted>2021-05-31T07:52:51Z</cp:lastPrinted>
  <dcterms:created xsi:type="dcterms:W3CDTF">2011-02-22T17:28:23Z</dcterms:created>
  <dcterms:modified xsi:type="dcterms:W3CDTF">2021-06-02T08:16:30Z</dcterms:modified>
  <cp:category/>
  <cp:version/>
  <cp:contentType/>
  <cp:contentStatus/>
</cp:coreProperties>
</file>